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/>
  <mc:AlternateContent xmlns:mc="http://schemas.openxmlformats.org/markup-compatibility/2006">
    <mc:Choice Requires="x15">
      <x15ac:absPath xmlns:x15ac="http://schemas.microsoft.com/office/spreadsheetml/2010/11/ac" url="https://pareto.sharepoint.com/sites/home/17713/HITYASHVUT_BAKARA/Shared Documents/החטיבה להתיישבות/נהלים/חוסן קהילתי/2024/"/>
    </mc:Choice>
  </mc:AlternateContent>
  <xr:revisionPtr revIDLastSave="42" documentId="13_ncr:1_{B600BAC3-A82F-4504-9AAC-77594CE7C294}" xr6:coauthVersionLast="47" xr6:coauthVersionMax="47" xr10:uidLastSave="{D9D2897D-39C4-438D-869A-1304E4551E5D}"/>
  <bookViews>
    <workbookView xWindow="-120" yWindow="-120" windowWidth="29040" windowHeight="15840" tabRatio="959" firstSheet="1" activeTab="3" xr2:uid="{00000000-000D-0000-FFFF-FFFF00000000}"/>
  </bookViews>
  <sheets>
    <sheet name="נתונים" sheetId="15" state="hidden" r:id="rId1"/>
    <sheet name="נספח 1 - רשימת תיוג" sheetId="10" r:id="rId2"/>
    <sheet name="נספח 2 - טופס העברת כספים" sheetId="9" r:id="rId3"/>
    <sheet name="נספח 3 - טופס הגשה מקצועי" sheetId="11" r:id="rId4"/>
    <sheet name="נספח 6 - דיווח לקבלת כספי תמיכה" sheetId="17" r:id="rId5"/>
    <sheet name="נספח 7 - דיווח מסכם על מימוש " sheetId="1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נתונים!$B$3:$L$61</definedName>
    <definedName name="BANK" localSheetId="1">[1]רשימות!$A$3:$A$32</definedName>
    <definedName name="BANK">[1]רשימות!$A$3:$A$32</definedName>
    <definedName name="MACHOZ" localSheetId="1">[1]רשימות!$D$3:$D$7</definedName>
    <definedName name="MACHOZ">[1]רשימות!$D$3:$D$7</definedName>
    <definedName name="shem_mispar2" localSheetId="1">[1]רשימות!$C$3:$C$1486</definedName>
    <definedName name="shem_mispar2">[1]רשימות!$C$3:$C$1486</definedName>
    <definedName name="_xlnm.Print_Area" localSheetId="3">'נספח 3 - טופס הגשה מקצועי'!$A$1:$W$69</definedName>
    <definedName name="_xlnm.Print_Titles" localSheetId="3">'נספח 3 - טופס הגשה מקצועי'!$63:$63</definedName>
    <definedName name="הדרום">נתונים!$B$68:$B$84</definedName>
    <definedName name="המעסיק">'[2]רשימת בעלי תפקיד'!$M$7:$M$10</definedName>
    <definedName name="הצפון">נתונים!$E$68:$E$85</definedName>
    <definedName name="התחום" localSheetId="4">#REF!</definedName>
    <definedName name="התחום" localSheetId="5">#REF!</definedName>
    <definedName name="התחום">#REF!</definedName>
    <definedName name="ורד">'[3]תוכנית עבודה'!$T$45:$T$48</definedName>
    <definedName name="חיפה">נתונים!$H$68:$H$70</definedName>
    <definedName name="ירושלים">נתונים!$K$68</definedName>
    <definedName name="מעסיק" localSheetId="3">#REF!</definedName>
    <definedName name="מעסיק" localSheetId="4">#REF!</definedName>
    <definedName name="מעסיק" localSheetId="5">#REF!</definedName>
    <definedName name="מעסיק">#REF!</definedName>
    <definedName name="מפעיל" localSheetId="4">#REF!</definedName>
    <definedName name="מפעיל" localSheetId="5">#REF!</definedName>
    <definedName name="מפעיל">#REF!</definedName>
    <definedName name="מרכז">נתונים!$N$68:$N$86</definedName>
    <definedName name="סעיף">'[2]רשימת בעלי תפקיד'!$O$10:$O$18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1" l="1"/>
  <c r="J37" i="17" l="1"/>
  <c r="J29" i="17"/>
  <c r="J28" i="17"/>
  <c r="J27" i="17"/>
  <c r="J26" i="17"/>
  <c r="J25" i="17"/>
  <c r="E44" i="11" l="1"/>
  <c r="I41" i="17" l="1"/>
  <c r="J35" i="17"/>
  <c r="J40" i="17"/>
  <c r="J39" i="17"/>
  <c r="J38" i="17"/>
  <c r="J36" i="17"/>
  <c r="J30" i="17"/>
  <c r="G20" i="17" l="1"/>
  <c r="F48" i="11" l="1"/>
  <c r="I31" i="17" l="1"/>
  <c r="H16" i="16"/>
  <c r="I38" i="11" l="1"/>
  <c r="F43" i="11" s="1"/>
  <c r="K15" i="11"/>
  <c r="F44" i="11" l="1"/>
  <c r="L61" i="15"/>
  <c r="L60" i="15"/>
  <c r="L59" i="15"/>
  <c r="K34" i="11" l="1"/>
  <c r="K30" i="11"/>
  <c r="K31" i="11"/>
  <c r="K32" i="11"/>
  <c r="K33" i="11"/>
  <c r="K35" i="11"/>
  <c r="K36" i="11"/>
  <c r="K16" i="11" l="1"/>
  <c r="K24" i="11" l="1"/>
  <c r="J38" i="11" l="1"/>
  <c r="G43" i="11" s="1"/>
  <c r="H43" i="11" s="1"/>
  <c r="I43" i="11" s="1"/>
  <c r="K37" i="11"/>
  <c r="K29" i="11"/>
  <c r="K28" i="11"/>
  <c r="K27" i="11"/>
  <c r="K26" i="11"/>
  <c r="K25" i="11"/>
  <c r="K23" i="11"/>
  <c r="K22" i="11"/>
  <c r="K21" i="11"/>
  <c r="K20" i="11"/>
  <c r="K19" i="11"/>
  <c r="K18" i="11"/>
  <c r="K17" i="11"/>
  <c r="G44" i="11" l="1"/>
  <c r="H44" i="11" s="1"/>
  <c r="E56" i="11"/>
  <c r="E60" i="11" s="1"/>
  <c r="K38" i="11"/>
  <c r="D57" i="11" l="1"/>
  <c r="D56" i="11" l="1"/>
  <c r="D58" i="11"/>
  <c r="D55" i="11"/>
  <c r="D53" i="11"/>
  <c r="D59" i="11"/>
  <c r="D54" i="11"/>
  <c r="D60" i="11" l="1"/>
</calcChain>
</file>

<file path=xl/sharedStrings.xml><?xml version="1.0" encoding="utf-8"?>
<sst xmlns="http://schemas.openxmlformats.org/spreadsheetml/2006/main" count="599" uniqueCount="287">
  <si>
    <t>מועצה</t>
  </si>
  <si>
    <t>גורם מבצע</t>
  </si>
  <si>
    <t>אחוז תמיכה</t>
  </si>
  <si>
    <t>תאריך:</t>
  </si>
  <si>
    <t>dd/mm/yyyy</t>
  </si>
  <si>
    <t xml:space="preserve">שם המועצה: </t>
  </si>
  <si>
    <t>במידה שסומן "אחר" בפרטי הבנק, אנא פרט/י:</t>
  </si>
  <si>
    <t>מס' חשבון:</t>
  </si>
  <si>
    <t>אנו הח"מ, מורשי החתימה מטעם מבקש התמיכה, מתחייבים בזאת לקיים את כל ההוראות וההנחיות המפורטות בכתב בקשה והתחייבות זה ולראיה באנו על החתום: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</si>
  <si>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</si>
  <si>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</si>
  <si>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</si>
  <si>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</si>
  <si>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</si>
  <si>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</si>
  <si>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</si>
  <si>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</si>
  <si>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</si>
  <si>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</si>
  <si>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</si>
  <si>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</si>
  <si>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</si>
  <si>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</si>
  <si>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</si>
  <si>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</si>
  <si>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</si>
  <si>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</si>
  <si>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</si>
  <si>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</si>
  <si>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</si>
  <si>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</si>
  <si>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2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</si>
  <si>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</si>
  <si>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</si>
  <si>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</si>
  <si>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</si>
  <si>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 xml:space="preserve">      שם ושם משפחה           </t>
  </si>
  <si>
    <t xml:space="preserve">  מס' תעודת זהות</t>
  </si>
  <si>
    <t>חתימה:</t>
  </si>
  <si>
    <t>__________________________________</t>
  </si>
  <si>
    <t>חותמת התאגיד:</t>
  </si>
  <si>
    <r>
      <t>אישור הבנק</t>
    </r>
    <r>
      <rPr>
        <b/>
        <sz val="12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</si>
  <si>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</si>
  <si>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</si>
  <si>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</si>
  <si>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</si>
  <si>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</si>
  <si>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</si>
  <si>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המרחב:</t>
  </si>
  <si>
    <t>מספר בקשה במרכבה</t>
  </si>
  <si>
    <t>רשימה נפתחת</t>
  </si>
  <si>
    <t>שנת תקציב</t>
  </si>
  <si>
    <t>נושא</t>
  </si>
  <si>
    <t>נמשך אוטומטית מהטבלה למטה</t>
  </si>
  <si>
    <t>נמשך אוטומטית מטבלת תוכנית העבודה</t>
  </si>
  <si>
    <t>מחושב אוטומטית</t>
  </si>
  <si>
    <t>מקורות מימון</t>
  </si>
  <si>
    <t>שיעור (%)</t>
  </si>
  <si>
    <t>סכום מימון</t>
  </si>
  <si>
    <t>יש להזין מספר בלבד</t>
  </si>
  <si>
    <t>יישוב</t>
  </si>
  <si>
    <t>אחר (יש לפרט):</t>
  </si>
  <si>
    <t>החטיבה להתיישבות</t>
  </si>
  <si>
    <t>החטיבה להתיישבות:</t>
  </si>
  <si>
    <t>תרומות ותמיכות נוספות</t>
  </si>
  <si>
    <t>פירוט תוכנית העבודה</t>
  </si>
  <si>
    <t>מועצה/שם היישוב</t>
  </si>
  <si>
    <t>תחום העבודה (רשימה נפתחת)</t>
  </si>
  <si>
    <t>ת.ז/ח.פ. של הגורם המבצע</t>
  </si>
  <si>
    <t>פירוט תרומת הפעילות</t>
  </si>
  <si>
    <t>עלות (₪)</t>
  </si>
  <si>
    <t>השתתפות חט"ל (₪)</t>
  </si>
  <si>
    <t>במידה ומדובר בשכר - עלות משרה (עלות מעביד)</t>
  </si>
  <si>
    <t>במידה ומדובר בשכר - אחוז משרה</t>
  </si>
  <si>
    <t xml:space="preserve">החטיבה רשאית לדרוש ממבקש התמיכה מידע ומסמכים נוספים, כפי שיראה לנכון, לצורך הדיון בבקשה לתמיכה. </t>
  </si>
  <si>
    <t>נא לסמן V בריבוע בצד כל סעיף רלוונטי לבקשה:</t>
  </si>
  <si>
    <t>1</t>
  </si>
  <si>
    <t>טופס 149 ממע' מרכב"ה</t>
  </si>
  <si>
    <t>2</t>
  </si>
  <si>
    <t>טופס 150 חתום ממערכת המרכב"ה</t>
  </si>
  <si>
    <t>3</t>
  </si>
  <si>
    <t>4</t>
  </si>
  <si>
    <r>
      <t xml:space="preserve">טופס בקשה להעברת כספים באמצעות מס"ב - </t>
    </r>
    <r>
      <rPr>
        <b/>
        <u/>
        <sz val="12"/>
        <color theme="1"/>
        <rFont val="David"/>
        <family val="2"/>
      </rPr>
      <t xml:space="preserve">נספח 2 </t>
    </r>
  </si>
  <si>
    <t>5</t>
  </si>
  <si>
    <t>6</t>
  </si>
  <si>
    <t>סך הכל</t>
  </si>
  <si>
    <t>אל קסום</t>
  </si>
  <si>
    <t>אל-בטוף</t>
  </si>
  <si>
    <t>אלונה</t>
  </si>
  <si>
    <t>אשכול</t>
  </si>
  <si>
    <t>באר טוביה</t>
  </si>
  <si>
    <t>בוסתן אל-מרג'</t>
  </si>
  <si>
    <t>בני שמעון</t>
  </si>
  <si>
    <t>גולן</t>
  </si>
  <si>
    <t>גוש עציון</t>
  </si>
  <si>
    <t>הגלבוע</t>
  </si>
  <si>
    <t>הגליל העליון</t>
  </si>
  <si>
    <t>הגליל התחתון</t>
  </si>
  <si>
    <t>הערבה התיכונה</t>
  </si>
  <si>
    <t>הר חברון</t>
  </si>
  <si>
    <t>חבל אילות</t>
  </si>
  <si>
    <t>לכיש</t>
  </si>
  <si>
    <t>מבואות החרמון</t>
  </si>
  <si>
    <t>מגידו</t>
  </si>
  <si>
    <t>מגילות ים המלח</t>
  </si>
  <si>
    <t>מטה אשר</t>
  </si>
  <si>
    <t>מנשה</t>
  </si>
  <si>
    <t>מעלה אפרים</t>
  </si>
  <si>
    <t>מעלה יוסף</t>
  </si>
  <si>
    <t>מרום הגליל</t>
  </si>
  <si>
    <t>מרחבים</t>
  </si>
  <si>
    <t>משגב</t>
  </si>
  <si>
    <t>נווה מדבר</t>
  </si>
  <si>
    <t>עמק הירדן</t>
  </si>
  <si>
    <t>עמק המעיינות</t>
  </si>
  <si>
    <t>עמק יזרעאל</t>
  </si>
  <si>
    <t>ערבות הירדן</t>
  </si>
  <si>
    <t>רמת נגב</t>
  </si>
  <si>
    <t>שדות נגב</t>
  </si>
  <si>
    <t>שומרון</t>
  </si>
  <si>
    <t>שער הנגב</t>
  </si>
  <si>
    <t>שפיר</t>
  </si>
  <si>
    <t>תמר</t>
  </si>
  <si>
    <t>מרכז</t>
  </si>
  <si>
    <t>נספח 1 לשנת 2024 - רשימת תיוג - נוהל חוסן קהילתי</t>
  </si>
  <si>
    <t>נספח 2 לשנת 2024 - טופס בקשה להעברת כספים באמצעות מס"ב</t>
  </si>
  <si>
    <t>נספח 3 לשנת 2024 - טופס הגשה מקצועי, לרבות תכנית עבודה שנתית</t>
  </si>
  <si>
    <t>שם הרשות</t>
  </si>
  <si>
    <t>מרחב חטל</t>
  </si>
  <si>
    <t>מעמד מוניציפלי</t>
  </si>
  <si>
    <t>הדרום</t>
  </si>
  <si>
    <t>מועצה אזורית</t>
  </si>
  <si>
    <t>הצפון</t>
  </si>
  <si>
    <t>חיפה</t>
  </si>
  <si>
    <t>ברנר</t>
  </si>
  <si>
    <t>גדרות</t>
  </si>
  <si>
    <t>חוף אשקלון</t>
  </si>
  <si>
    <t>יואב</t>
  </si>
  <si>
    <t>מטה בנימין</t>
  </si>
  <si>
    <t>נחל שורק</t>
  </si>
  <si>
    <t>יסוד המעלה</t>
  </si>
  <si>
    <t>מטולה</t>
  </si>
  <si>
    <t>מועצה מקומית</t>
  </si>
  <si>
    <t>ירושלים</t>
  </si>
  <si>
    <t>גזר</t>
  </si>
  <si>
    <t>גן רווה</t>
  </si>
  <si>
    <t>דרום השרון</t>
  </si>
  <si>
    <t>זבולון</t>
  </si>
  <si>
    <t>חבל יבנה</t>
  </si>
  <si>
    <t>חבל מודיעין</t>
  </si>
  <si>
    <t>חוף הכרמל</t>
  </si>
  <si>
    <t>חוף השרון</t>
  </si>
  <si>
    <t>לב השרון</t>
  </si>
  <si>
    <t>מטה יהודה</t>
  </si>
  <si>
    <t>עמק חפר</t>
  </si>
  <si>
    <t>שדות דן</t>
  </si>
  <si>
    <t>היישוב היהודי בחברון</t>
  </si>
  <si>
    <t>השתתפות בשכר עובדי מועצה (רכזי קליטה, עובדים קהילתיים או מנהלי תחום נושאי) ופרוייקטורים</t>
  </si>
  <si>
    <t xml:space="preserve"> </t>
  </si>
  <si>
    <t xml:space="preserve">סוג המועצה </t>
  </si>
  <si>
    <t xml:space="preserve">קהילות שפונו ופוצלו בין ישובים במהלך הפינוי: העסקת מנהל ישוב, מנהל קהילה, מזכיר יישוב </t>
  </si>
  <si>
    <r>
      <rPr>
        <b/>
        <sz val="11"/>
        <rFont val="Arial"/>
        <family val="2"/>
      </rPr>
      <t>מועצות אזוריות</t>
    </r>
    <r>
      <rPr>
        <b/>
        <sz val="10"/>
        <rFont val="Arial"/>
        <family val="2"/>
      </rPr>
      <t xml:space="preserve">
</t>
    </r>
    <r>
      <rPr>
        <b/>
        <sz val="9"/>
        <rFont val="Arial"/>
        <family val="2"/>
      </rPr>
      <t>שנת עדכון: 2023 (קובץ רשויות מקומיות למ"ס, 13.12.2023)</t>
    </r>
  </si>
  <si>
    <t>יישובים במועצה</t>
  </si>
  <si>
    <t>אשכול חברתי כלכלי</t>
  </si>
  <si>
    <t>אשכול פריפריאלי</t>
  </si>
  <si>
    <t>מס' יישובים "צמודי גדר" במועצה</t>
  </si>
  <si>
    <t>מס' יישובים קדמיים במועצה</t>
  </si>
  <si>
    <t>מס' יישובים "סמוכי גבול" במועצה</t>
  </si>
  <si>
    <t>מס' יישובים "מאוימים" במועצה</t>
  </si>
  <si>
    <t>תמיכה למועצה המארחת מפונים (₪ למפונה)</t>
  </si>
  <si>
    <r>
      <t xml:space="preserve">רשימת תיוג - </t>
    </r>
    <r>
      <rPr>
        <b/>
        <u/>
        <sz val="12"/>
        <color theme="1"/>
        <rFont val="David"/>
        <family val="2"/>
      </rPr>
      <t>נספח 1</t>
    </r>
  </si>
  <si>
    <r>
      <t xml:space="preserve">טופס הגשה מקצועי - </t>
    </r>
    <r>
      <rPr>
        <b/>
        <u/>
        <sz val="12"/>
        <color theme="1"/>
        <rFont val="David"/>
        <family val="2"/>
      </rPr>
      <t>נספח 3</t>
    </r>
    <r>
      <rPr>
        <sz val="12"/>
        <color theme="1"/>
        <rFont val="David"/>
        <family val="2"/>
        <charset val="177"/>
      </rPr>
      <t xml:space="preserve"> </t>
    </r>
  </si>
  <si>
    <r>
      <t>תנאי סף ומסמכים שחובה לצרף לבקשה</t>
    </r>
    <r>
      <rPr>
        <b/>
        <sz val="14"/>
        <color theme="1"/>
        <rFont val="David"/>
        <family val="2"/>
      </rPr>
      <t xml:space="preserve"> </t>
    </r>
  </si>
  <si>
    <t>סכומים מרביים למועצה</t>
  </si>
  <si>
    <t>רשימה נפתחת (עליך לבחור מרחב קודם)</t>
  </si>
  <si>
    <t>רשימה נפתחת (לאחר שנבחר מרחב)</t>
  </si>
  <si>
    <t>השתתפות בתוכניות אסטרטגיות לצורך צמיחה דמוגרפית בתום המלחמה</t>
  </si>
  <si>
    <t xml:space="preserve">השתתפות בקורסים, כנסים, סדנאות ופורומים להכשרה מקצועית, ולהעמקת הידע המקצועי הרלבנטי של בעלי תפקידים </t>
  </si>
  <si>
    <t>השתתפות בהפעלת צוותי חרום יישוביים</t>
  </si>
  <si>
    <t>פעילויות הפגה (ערכות הפגה, פעילויות מקוונות, תרבות ופנאי)</t>
  </si>
  <si>
    <t>רכישת שירותים מקצועיים ברמת המועצה (ייעוץ, אבחון, הדרכה, ליווי, בינוי ופיתוח קהילתי ויזמות קהילתית)</t>
  </si>
  <si>
    <t>רכישת שירותים מקצועיים ברמת היישוב (ליווי וניהול יישובים, ליווי תהליכי הטיפול בחוסן הקהילתי ביישובים)</t>
  </si>
  <si>
    <t>השתתפות בעלות העוסקים בקידום החוסן ביישוב ובקהילה - העסקת רכזי קהילה, רכזי נוער, רכזי קליטה בישוב ורכזי חינוך (לא פורמלי)</t>
  </si>
  <si>
    <t>העצמת הקהילה המקומית שנפגעה כתוצאה ממלחמת חרבות ברזל (הכשרות, סדנאות, תהליכי פיתוח יזמות קהילתית לרבות צח"י)</t>
  </si>
  <si>
    <t>במידה ומדובר בשכר מעל 180 אלף ₪ עלות מעביד - הנמקת צורך</t>
  </si>
  <si>
    <r>
      <t xml:space="preserve">מספר יישובים מפונים (עבור מועצה </t>
    </r>
    <r>
      <rPr>
        <b/>
        <u/>
        <sz val="12"/>
        <color theme="1"/>
        <rFont val="Arial"/>
        <family val="2"/>
        <scheme val="minor"/>
      </rPr>
      <t>מפונה</t>
    </r>
    <r>
      <rPr>
        <b/>
        <sz val="12"/>
        <color theme="1"/>
        <rFont val="Arial"/>
        <family val="2"/>
        <scheme val="minor"/>
      </rPr>
      <t>)</t>
    </r>
  </si>
  <si>
    <r>
      <rPr>
        <b/>
        <sz val="14"/>
        <color theme="1"/>
        <rFont val="Arial"/>
        <family val="2"/>
        <scheme val="minor"/>
      </rPr>
      <t>רקע על המועצה</t>
    </r>
    <r>
      <rPr>
        <b/>
        <sz val="12"/>
        <color theme="1"/>
        <rFont val="Arial"/>
        <family val="2"/>
        <scheme val="minor"/>
      </rPr>
      <t xml:space="preserve"> 
</t>
    </r>
    <r>
      <rPr>
        <sz val="12"/>
        <color theme="1"/>
        <rFont val="Arial"/>
        <family val="2"/>
        <scheme val="minor"/>
      </rPr>
      <t>(מתן דגש לתיאור מצב המועצה לאחר המלחמה, ובכלל זאת: האם מדובר במועצה מפנה וכמה יישובים פונו במסגרתה על פי החלטות ממשלה, מספר תושבים שפונו, מספר תושבים חטופים/הרוגים/פצועים מהמועצה, מספר תושבים ממועצה אחרת המתארחים במועצה)</t>
    </r>
  </si>
  <si>
    <t>התמיכה המבוקשת - פעילויות הפגה (שיעור התמיכה לא יעלה על השיעור המרבי כמפורט בסעיף 9 בנוהל):</t>
  </si>
  <si>
    <r>
      <rPr>
        <b/>
        <u/>
        <sz val="14"/>
        <rFont val="Arial"/>
        <family val="2"/>
        <scheme val="minor"/>
      </rPr>
      <t>מקורות המימון (₪) (שיעור התמיכה לא יעלה על השיעור המרבי כמפורט בסעיף 9 בנוהל)</t>
    </r>
    <r>
      <rPr>
        <b/>
        <sz val="14"/>
        <rFont val="Arial"/>
        <family val="2"/>
        <scheme val="minor"/>
      </rPr>
      <t>:</t>
    </r>
  </si>
  <si>
    <t>מרחב</t>
  </si>
  <si>
    <t>מס' בקשה במרכב"ה</t>
  </si>
  <si>
    <t>בהתאם לחובתי לפי סעיף 13ד לקול קורא מכוחו אושרה התמיכה במועצה, להלן דיווח אודות השימוש בכספי התמיכה:</t>
  </si>
  <si>
    <t>סך התמיכה שאושרה:</t>
  </si>
  <si>
    <t>סך ניצול מכספי התמיכה:</t>
  </si>
  <si>
    <t>שיעור הניצול</t>
  </si>
  <si>
    <t>תיאור התועלת למועצה מכספי התמיכה ביחס לתכנית השנתית שהוגשה עם בקשת התמיכה וחסמים בביצוע מטרות התמיכה, ככל שהיו כאלו:</t>
  </si>
  <si>
    <t>אני מצהיר כי הנתונים המפורטים בהצהרה זו הם נכונים ומדוייקים:</t>
  </si>
  <si>
    <t>_________________</t>
  </si>
  <si>
    <t>_____________</t>
  </si>
  <si>
    <t>________________</t>
  </si>
  <si>
    <t>______________</t>
  </si>
  <si>
    <t>שם מורשה חתימה ותפקיד</t>
  </si>
  <si>
    <t xml:space="preserve">חתימה </t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</si>
  <si>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David"/>
        <family val="2"/>
      </rPr>
      <t>מתגורר באופן קבוע ביישוב (כבעל זכויות במגרש למגורים או במשק/נחלה ועבר ועדת קבלה)</t>
    </r>
  </si>
  <si>
    <t>מתיישב במרחב הכפרי בעל זכויות בקרקע עליה מוקם המיזם</t>
  </si>
  <si>
    <t>דיווח עבור:</t>
  </si>
  <si>
    <t>יש לבחור:</t>
  </si>
  <si>
    <t>דרום</t>
  </si>
  <si>
    <t xml:space="preserve">שם המועצה המבקשת: </t>
  </si>
  <si>
    <t>למילוי ע"י המרחב</t>
  </si>
  <si>
    <t>מעל 30% ועד 40% הון עצמי</t>
  </si>
  <si>
    <t>גובה התמיכה שאושרה</t>
  </si>
  <si>
    <t>תשלומים קודמים</t>
  </si>
  <si>
    <t>יתרת ההשתתפות:</t>
  </si>
  <si>
    <t>תמיכה בפעילות:</t>
  </si>
  <si>
    <t>למילוי ע"י החשבות</t>
  </si>
  <si>
    <t>תיאור מפורט של השירותים שסופקו למועצה בגינם בוצעה ההוצאה</t>
  </si>
  <si>
    <t>שם הספק</t>
  </si>
  <si>
    <t>מס' חשבונית מס'/קבלה</t>
  </si>
  <si>
    <t>תאריך חשבונית מס/קבלה</t>
  </si>
  <si>
    <t>גובה ההשתתפות המבוקשת</t>
  </si>
  <si>
    <t>שיעור ההשתתפות המבוקש</t>
  </si>
  <si>
    <t>האם מאושר לתשלום?</t>
  </si>
  <si>
    <t>נימוקים</t>
  </si>
  <si>
    <t>יש לצרף לטופס דיווח זה חשבונית מס/קבלה שגם במסגרתה קיים פירוט לשירות שסופק</t>
  </si>
  <si>
    <t>תמיכה בשכר:</t>
  </si>
  <si>
    <t xml:space="preserve">ת"ז </t>
  </si>
  <si>
    <t>שם העובד</t>
  </si>
  <si>
    <t>הגורם המעסיק</t>
  </si>
  <si>
    <t>תיאור התפקיד של העובד</t>
  </si>
  <si>
    <t>היקף המשרה (ב-%)</t>
  </si>
  <si>
    <t>גובה ההוצאה המלאה של עלות מעביד</t>
  </si>
  <si>
    <t>יש לצרף לטופס דוח עלות מעביד חתום ע"י גזבר המועצה (אם מועסק ע"י המועצה) או רו"ח של היישוב (אם מועסק ע"י היישוב)</t>
  </si>
  <si>
    <t>שם הגזבר</t>
  </si>
  <si>
    <t>[למילוי ע"י המרחב]</t>
  </si>
  <si>
    <t>אני מאשר כי המידע בטופס דיווח זה נבדק על ידי ומאשר את ביצוע תשלום התמיכה למועצה בסך של:</t>
  </si>
  <si>
    <t>שהוא:</t>
  </si>
  <si>
    <t>מסך ההוצאה</t>
  </si>
  <si>
    <t>הערות נוספות של המרחב:</t>
  </si>
  <si>
    <t>תפקיד</t>
  </si>
  <si>
    <t>צפון</t>
  </si>
  <si>
    <t>ראשון</t>
  </si>
  <si>
    <t>שני</t>
  </si>
  <si>
    <t>שלישי</t>
  </si>
  <si>
    <t>סופי</t>
  </si>
  <si>
    <r>
      <t>נספח 6 - ט</t>
    </r>
    <r>
      <rPr>
        <b/>
        <u/>
        <sz val="16"/>
        <rFont val="David"/>
        <family val="2"/>
      </rPr>
      <t>ופס דיווח לצורך קבלת תמיכה</t>
    </r>
    <r>
      <rPr>
        <b/>
        <u/>
        <sz val="16"/>
        <color theme="1"/>
        <rFont val="David"/>
        <family val="2"/>
        <charset val="177"/>
      </rPr>
      <t xml:space="preserve"> - נוהל תמיכה חוסן קהילתי לשנת 2024</t>
    </r>
  </si>
  <si>
    <t>מקומית</t>
  </si>
  <si>
    <t>מקומית מפונה</t>
  </si>
  <si>
    <t>סך הכל בקשה (₪ כולל מע"מ)</t>
  </si>
  <si>
    <r>
      <t>מימון עצמי (</t>
    </r>
    <r>
      <rPr>
        <b/>
        <u/>
        <sz val="12"/>
        <color theme="1"/>
        <rFont val="Arial"/>
        <family val="2"/>
        <scheme val="minor"/>
      </rPr>
      <t>לפחות 10%</t>
    </r>
    <r>
      <rPr>
        <b/>
        <sz val="12"/>
        <color theme="1"/>
        <rFont val="Arial"/>
        <family val="2"/>
        <scheme val="minor"/>
      </rPr>
      <t>)</t>
    </r>
  </si>
  <si>
    <t>נספח 7 - סיכום שימוש בכספי תמיכה -חוסן קהילתי לשנת 2024</t>
  </si>
  <si>
    <t>גובה ההוצאה המלאה (₪, כולל מע"מ)</t>
  </si>
  <si>
    <t>גובה ההשתתפות המבוקשת (₪, כולל מע"מ)</t>
  </si>
  <si>
    <t xml:space="preserve">   חתימה</t>
  </si>
  <si>
    <r>
      <t xml:space="preserve">נספח ביטוח - </t>
    </r>
    <r>
      <rPr>
        <b/>
        <u/>
        <sz val="12"/>
        <rFont val="David"/>
        <family val="2"/>
      </rPr>
      <t>נספח 4</t>
    </r>
  </si>
  <si>
    <t>אזורית מארחת</t>
  </si>
  <si>
    <t>אזורית מפונה (אזורית עם יישובים מפונים)</t>
  </si>
  <si>
    <t>אוזורית מפונה בחבל תקומה</t>
  </si>
  <si>
    <t>אזורית (לא מפונה ולא מארחת)</t>
  </si>
  <si>
    <t>שיעור התמיכה המרבי (%)</t>
  </si>
  <si>
    <t>סכום תמיכה מרבי למועצה אזורית - ניקוד (₪)</t>
  </si>
  <si>
    <t>סכום תמיכה מרבי למועצה מקומית - ניקוד (₪)</t>
  </si>
  <si>
    <r>
      <t xml:space="preserve">סכום תמיכה מרבי למועצה מקומית </t>
    </r>
    <r>
      <rPr>
        <b/>
        <sz val="11"/>
        <color theme="1"/>
        <rFont val="Arial"/>
        <family val="2"/>
        <scheme val="minor"/>
      </rPr>
      <t>מפונה</t>
    </r>
    <r>
      <rPr>
        <sz val="11"/>
        <color theme="1"/>
        <rFont val="Arial"/>
        <family val="2"/>
        <charset val="177"/>
        <scheme val="minor"/>
      </rPr>
      <t xml:space="preserve"> - ניקוד (₪)</t>
    </r>
  </si>
  <si>
    <t>תמיכה ליישוב מפונה (₪ ליישוב)</t>
  </si>
  <si>
    <t>תמיכה ליישוב מפונה - מועצות חבל תקומה (₪ ליישוב)</t>
  </si>
  <si>
    <t>נמשך אוטומטית מהטבלאות מעלה</t>
  </si>
  <si>
    <t xml:space="preserve">מחושב אוטומטית
</t>
  </si>
  <si>
    <t>תחום הפעילות</t>
  </si>
  <si>
    <t>סכום תמיכה מרבי (₪)</t>
  </si>
  <si>
    <t>הערכת עלות 
(₪ כולל מע"מ)</t>
  </si>
  <si>
    <t>סכום התמיכה המבוקש (₪)</t>
  </si>
  <si>
    <t>שיעור התמיכה (%)</t>
  </si>
  <si>
    <t>האם שיעור התמיכה עומד בהגדרות הנוהל?</t>
  </si>
  <si>
    <t>עלות כוללת</t>
  </si>
  <si>
    <r>
      <rPr>
        <b/>
        <u/>
        <sz val="14"/>
        <color rgb="FF000000"/>
        <rFont val="Arial"/>
        <family val="2"/>
        <scheme val="minor"/>
      </rPr>
      <t>התמיכה המבוקשת - כללי (סכום ושיעור התמיכה לא יעלה על השיעור המרבי כמפורט בסעיף 9 בנוהל)</t>
    </r>
    <r>
      <rPr>
        <b/>
        <sz val="14"/>
        <color rgb="FF000000"/>
        <rFont val="Arial"/>
        <family val="2"/>
        <scheme val="minor"/>
      </rPr>
      <t>:</t>
    </r>
  </si>
  <si>
    <t>סך הכל רכיבי תכנית העבודה</t>
  </si>
  <si>
    <r>
      <t xml:space="preserve">מספר תושבים </t>
    </r>
    <r>
      <rPr>
        <b/>
        <u/>
        <sz val="12"/>
        <color theme="1"/>
        <rFont val="Arial"/>
        <family val="2"/>
        <scheme val="minor"/>
      </rPr>
      <t>מפונים מתארחים</t>
    </r>
    <r>
      <rPr>
        <b/>
        <sz val="12"/>
        <color theme="1"/>
        <rFont val="Arial"/>
        <family val="2"/>
        <scheme val="minor"/>
      </rPr>
      <t xml:space="preserve"> (עבור מועצה </t>
    </r>
    <r>
      <rPr>
        <b/>
        <u/>
        <sz val="12"/>
        <color theme="1"/>
        <rFont val="Arial"/>
        <family val="2"/>
        <scheme val="minor"/>
      </rPr>
      <t>מארחת</t>
    </r>
    <r>
      <rPr>
        <b/>
        <sz val="12"/>
        <color theme="1"/>
        <rFont val="Arial"/>
        <family val="2"/>
        <scheme val="minor"/>
      </rPr>
      <t>)</t>
    </r>
  </si>
  <si>
    <t>סכום תמיכה מרבי כולל למועצה אזורית (₪)</t>
  </si>
  <si>
    <t>תמיכה למועצה מקומית מפונה (₪)</t>
  </si>
  <si>
    <t>תאור הפעילות 
(הסבר מפורט, בעיקר לקשר שעלה בעקבות מצב המלחמה, וכל נימוק מיוחד שנדרש לפי הנוהל)</t>
  </si>
  <si>
    <t xml:space="preserve">אני מאשר בחתימתי כי הפריטים והעובדים המפורטים בנספח זה ולגביהם מבוקשת תמיכת החטיבה  - לא נתבקשה לגביהם תמיכה בקול קורא אחר של החטיבה או של גורם אחר. </t>
  </si>
  <si>
    <t xml:space="preserve">פעילויות הפגה (ערכות הפגה, פעילויות מקוונות, תרבות ופנאי) - עד 60 אלף ₪ </t>
  </si>
  <si>
    <t>7</t>
  </si>
  <si>
    <r>
      <t xml:space="preserve">מסמך תנאים כלליים - </t>
    </r>
    <r>
      <rPr>
        <b/>
        <u/>
        <sz val="12"/>
        <rFont val="David"/>
        <family val="2"/>
      </rPr>
      <t>נספח 5</t>
    </r>
  </si>
  <si>
    <t>גורם מפעיל</t>
  </si>
  <si>
    <t>מקומית מארחת</t>
  </si>
  <si>
    <r>
      <t xml:space="preserve">מספר מפונים (עבור מועצה </t>
    </r>
    <r>
      <rPr>
        <b/>
        <u/>
        <sz val="12"/>
        <color theme="1"/>
        <rFont val="Arial"/>
        <family val="2"/>
        <scheme val="minor"/>
      </rPr>
      <t>מפונה</t>
    </r>
    <r>
      <rPr>
        <b/>
        <sz val="12"/>
        <color theme="1"/>
        <rFont val="Arial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</si>
</sst>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₪&quot;\ #,##0;&quot;₪&quot;\ \-#,##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[$-101040D]d\ mmmm\ yyyy;@"/>
    <numFmt numFmtId="167" formatCode="&quot;₪&quot;\ #,##0"/>
    <numFmt numFmtId="168" formatCode="[$₪-40D]\ #,##0;[$₪-40D]\ \-#,##0"/>
    <numFmt numFmtId="169" formatCode="_ [$₪-40D]\ * #,##0.00_ ;_ [$₪-40D]\ * \-#,##0.00_ ;_ [$₪-40D]\ * &quot;-&quot;??_ ;_ @_ "/>
  </numFmts>
  <fonts count="7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i/>
      <sz val="12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rgb="FFC00000"/>
      <name val="Arial"/>
      <family val="2"/>
      <scheme val="minor"/>
    </font>
    <font>
      <b/>
      <sz val="20"/>
      <color rgb="FFC00000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2"/>
      <color indexed="8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b/>
      <u/>
      <sz val="14"/>
      <color theme="1"/>
      <name val="David"/>
      <family val="2"/>
      <charset val="177"/>
    </font>
    <font>
      <b/>
      <sz val="12"/>
      <color theme="1"/>
      <name val="David"/>
      <family val="2"/>
    </font>
    <font>
      <b/>
      <u/>
      <sz val="12"/>
      <color theme="1"/>
      <name val="David"/>
      <family val="2"/>
    </font>
    <font>
      <b/>
      <u/>
      <sz val="12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sz val="12"/>
      <color rgb="FFC00000"/>
      <name val="Arial"/>
      <family val="2"/>
      <scheme val="minor"/>
    </font>
    <font>
      <b/>
      <sz val="12"/>
      <color indexed="8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scheme val="minor"/>
    </font>
    <font>
      <b/>
      <i/>
      <u/>
      <sz val="14"/>
      <color theme="1"/>
      <name val="Arial"/>
      <family val="2"/>
      <scheme val="minor"/>
    </font>
    <font>
      <b/>
      <i/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C00000"/>
      <name val="Arial"/>
      <family val="2"/>
      <scheme val="minor"/>
    </font>
    <font>
      <sz val="12"/>
      <color theme="1"/>
      <name val="David"/>
      <family val="2"/>
    </font>
    <font>
      <b/>
      <u/>
      <sz val="16"/>
      <color theme="1"/>
      <name val="David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David"/>
      <family val="2"/>
    </font>
    <font>
      <b/>
      <u/>
      <sz val="14"/>
      <name val="Arial"/>
      <family val="2"/>
      <scheme val="minor"/>
    </font>
    <font>
      <b/>
      <sz val="14"/>
      <name val="Arial"/>
      <family val="2"/>
      <scheme val="minor"/>
    </font>
    <font>
      <b/>
      <u/>
      <sz val="16"/>
      <color theme="1"/>
      <name val="David"/>
      <family val="2"/>
      <charset val="177"/>
    </font>
    <font>
      <i/>
      <sz val="11"/>
      <color rgb="FF002060"/>
      <name val="David"/>
      <family val="2"/>
    </font>
    <font>
      <i/>
      <sz val="11"/>
      <color theme="1"/>
      <name val="David"/>
      <family val="2"/>
      <charset val="177"/>
    </font>
    <font>
      <sz val="11"/>
      <color theme="1"/>
      <name val="David"/>
      <family val="2"/>
    </font>
    <font>
      <i/>
      <sz val="10"/>
      <color theme="4" tint="-0.249977111117893"/>
      <name val="David"/>
      <family val="2"/>
    </font>
    <font>
      <b/>
      <sz val="11"/>
      <color theme="1"/>
      <name val="David"/>
      <family val="2"/>
    </font>
    <font>
      <sz val="10"/>
      <color theme="1"/>
      <name val="David"/>
      <family val="1"/>
    </font>
    <font>
      <sz val="10"/>
      <color theme="1"/>
      <name val="Times New Roman"/>
      <family val="1"/>
    </font>
    <font>
      <sz val="10"/>
      <color theme="1"/>
      <name val="David"/>
      <family val="2"/>
    </font>
    <font>
      <b/>
      <u/>
      <sz val="16"/>
      <name val="David"/>
      <family val="2"/>
    </font>
    <font>
      <sz val="16"/>
      <color theme="1"/>
      <name val="David"/>
      <family val="2"/>
    </font>
    <font>
      <i/>
      <sz val="10"/>
      <color rgb="FF0070C0"/>
      <name val="David"/>
      <family val="2"/>
    </font>
    <font>
      <sz val="14"/>
      <color rgb="FFFF0000"/>
      <name val="David"/>
      <family val="2"/>
    </font>
    <font>
      <b/>
      <i/>
      <sz val="12"/>
      <color rgb="FF0070C0"/>
      <name val="David"/>
      <family val="2"/>
    </font>
    <font>
      <b/>
      <sz val="12"/>
      <color theme="8" tint="-0.249977111117893"/>
      <name val="David"/>
      <family val="2"/>
    </font>
    <font>
      <sz val="14"/>
      <color theme="1"/>
      <name val="David"/>
      <family val="2"/>
    </font>
    <font>
      <i/>
      <sz val="11"/>
      <color rgb="FF0070C0"/>
      <name val="David"/>
      <family val="2"/>
    </font>
    <font>
      <b/>
      <sz val="13"/>
      <color rgb="FFFF0000"/>
      <name val="David"/>
      <family val="2"/>
    </font>
    <font>
      <sz val="12"/>
      <name val="David"/>
      <family val="2"/>
    </font>
    <font>
      <b/>
      <u/>
      <sz val="12"/>
      <name val="David"/>
      <family val="2"/>
    </font>
    <font>
      <b/>
      <sz val="15"/>
      <color rgb="FF002060"/>
      <name val="David"/>
      <family val="2"/>
    </font>
    <font>
      <b/>
      <u/>
      <sz val="14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2"/>
      <color rgb="FF002060"/>
      <name val="Arial"/>
      <family val="2"/>
      <scheme val="minor"/>
    </font>
    <font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4" fontId="2" fillId="0" borderId="0" applyFont="0" applyFill="0" applyBorder="0" applyAlignment="0" applyProtection="0"/>
  </cellStyleXfs>
  <cellXfs count="505">
    <xf numFmtId="0" fontId="0" fillId="0" borderId="0" xfId="0"/>
    <xf numFmtId="0" fontId="8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0" xfId="0" applyFont="1" applyAlignment="1">
      <alignment horizontal="center" vertical="center" wrapText="1" readingOrder="2"/>
    </xf>
    <xf numFmtId="0" fontId="20" fillId="0" borderId="6" xfId="0" applyFont="1" applyBorder="1" applyAlignment="1" applyProtection="1">
      <alignment horizontal="right" readingOrder="2"/>
      <protection locked="0"/>
    </xf>
    <xf numFmtId="0" fontId="20" fillId="0" borderId="0" xfId="0" applyFont="1" applyAlignment="1" applyProtection="1">
      <alignment horizontal="right" readingOrder="2"/>
      <protection locked="0"/>
    </xf>
    <xf numFmtId="166" fontId="17" fillId="0" borderId="7" xfId="0" applyNumberFormat="1" applyFont="1" applyBorder="1" applyAlignment="1">
      <alignment vertical="center" wrapText="1" readingOrder="2"/>
    </xf>
    <xf numFmtId="0" fontId="17" fillId="0" borderId="0" xfId="0" applyFont="1" applyAlignment="1">
      <alignment vertical="center" wrapText="1" readingOrder="2"/>
    </xf>
    <xf numFmtId="0" fontId="17" fillId="0" borderId="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4" fillId="4" borderId="12" xfId="0" applyFont="1" applyFill="1" applyBorder="1" applyAlignment="1">
      <alignment horizontal="right" vertical="center" wrapText="1" readingOrder="2"/>
    </xf>
    <xf numFmtId="0" fontId="4" fillId="4" borderId="12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0" fontId="4" fillId="4" borderId="12" xfId="0" applyFont="1" applyFill="1" applyBorder="1" applyAlignment="1">
      <alignment horizontal="right" vertical="center" readingOrder="2"/>
    </xf>
    <xf numFmtId="0" fontId="4" fillId="4" borderId="12" xfId="0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 readingOrder="2"/>
    </xf>
    <xf numFmtId="0" fontId="21" fillId="0" borderId="13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4" fillId="0" borderId="0" xfId="0" applyFont="1" applyAlignment="1">
      <alignment vertical="center" readingOrder="2"/>
    </xf>
    <xf numFmtId="0" fontId="17" fillId="0" borderId="6" xfId="0" applyFont="1" applyBorder="1" applyAlignment="1">
      <alignment vertical="top"/>
    </xf>
    <xf numFmtId="0" fontId="4" fillId="0" borderId="0" xfId="0" applyFont="1" applyAlignment="1">
      <alignment vertical="top" readingOrder="2"/>
    </xf>
    <xf numFmtId="0" fontId="17" fillId="0" borderId="0" xfId="0" applyFont="1" applyAlignment="1">
      <alignment vertical="top"/>
    </xf>
    <xf numFmtId="0" fontId="17" fillId="0" borderId="7" xfId="0" applyFont="1" applyBorder="1" applyAlignment="1">
      <alignment vertical="top"/>
    </xf>
    <xf numFmtId="0" fontId="4" fillId="0" borderId="0" xfId="0" applyFont="1" applyAlignment="1" applyProtection="1">
      <alignment horizontal="center" vertical="center" readingOrder="2"/>
      <protection locked="0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0" xfId="0" applyFont="1" applyAlignment="1">
      <alignment vertical="center" readingOrder="2"/>
    </xf>
    <xf numFmtId="0" fontId="3" fillId="0" borderId="6" xfId="0" applyFont="1" applyBorder="1" applyAlignment="1">
      <alignment horizontal="left" vertical="center"/>
    </xf>
    <xf numFmtId="166" fontId="17" fillId="0" borderId="11" xfId="0" applyNumberFormat="1" applyFont="1" applyBorder="1" applyAlignment="1" applyProtection="1">
      <alignment horizontal="center" vertical="center" wrapText="1" readingOrder="2"/>
      <protection locked="0"/>
    </xf>
    <xf numFmtId="49" fontId="17" fillId="0" borderId="1" xfId="0" applyNumberFormat="1" applyFont="1" applyBorder="1" applyAlignment="1" applyProtection="1">
      <alignment vertical="center" readingOrder="2"/>
      <protection locked="0"/>
    </xf>
    <xf numFmtId="0" fontId="4" fillId="0" borderId="0" xfId="0" applyFont="1" applyAlignment="1">
      <alignment horizontal="center" vertical="center" readingOrder="2"/>
    </xf>
    <xf numFmtId="0" fontId="17" fillId="0" borderId="0" xfId="0" applyFont="1" applyAlignment="1">
      <alignment horizontal="center" vertical="center"/>
    </xf>
    <xf numFmtId="0" fontId="17" fillId="0" borderId="13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readingOrder="2"/>
      <protection locked="0"/>
    </xf>
    <xf numFmtId="0" fontId="26" fillId="0" borderId="0" xfId="0" applyFont="1" applyAlignment="1" applyProtection="1">
      <alignment horizontal="right" readingOrder="2"/>
      <protection locked="0"/>
    </xf>
    <xf numFmtId="0" fontId="13" fillId="0" borderId="0" xfId="0" applyFont="1" applyAlignment="1" applyProtection="1">
      <alignment horizontal="right" readingOrder="2"/>
      <protection locked="0"/>
    </xf>
    <xf numFmtId="0" fontId="13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30" fillId="0" borderId="0" xfId="0" applyFont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6" xfId="0" applyFont="1" applyBorder="1"/>
    <xf numFmtId="0" fontId="30" fillId="0" borderId="7" xfId="0" applyFont="1" applyBorder="1"/>
    <xf numFmtId="0" fontId="1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 readingOrder="2"/>
    </xf>
    <xf numFmtId="0" fontId="30" fillId="0" borderId="10" xfId="0" applyFont="1" applyBorder="1"/>
    <xf numFmtId="0" fontId="30" fillId="0" borderId="8" xfId="0" applyFont="1" applyBorder="1"/>
    <xf numFmtId="0" fontId="30" fillId="0" borderId="11" xfId="0" applyFont="1" applyBorder="1"/>
    <xf numFmtId="0" fontId="3" fillId="0" borderId="6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vertical="center" readingOrder="2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vertical="center" readingOrder="2"/>
      <protection locked="0"/>
    </xf>
    <xf numFmtId="49" fontId="4" fillId="0" borderId="24" xfId="0" applyNumberFormat="1" applyFont="1" applyBorder="1" applyAlignment="1" applyProtection="1">
      <alignment horizontal="left" vertical="top" readingOrder="2"/>
      <protection locked="0"/>
    </xf>
    <xf numFmtId="167" fontId="13" fillId="0" borderId="25" xfId="0" applyNumberFormat="1" applyFont="1" applyBorder="1" applyAlignment="1" applyProtection="1">
      <alignment horizontal="center" vertical="center" readingOrder="1"/>
      <protection locked="0"/>
    </xf>
    <xf numFmtId="0" fontId="40" fillId="0" borderId="0" xfId="0" applyFont="1" applyAlignment="1">
      <alignment horizontal="center" vertical="center" readingOrder="2"/>
    </xf>
    <xf numFmtId="0" fontId="40" fillId="0" borderId="0" xfId="0" applyFont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 wrapText="1" readingOrder="2"/>
    </xf>
    <xf numFmtId="0" fontId="38" fillId="0" borderId="24" xfId="0" quotePrefix="1" applyFont="1" applyBorder="1" applyAlignment="1">
      <alignment horizontal="center" vertical="center"/>
    </xf>
    <xf numFmtId="0" fontId="40" fillId="0" borderId="1" xfId="4" applyFont="1" applyBorder="1" applyAlignment="1">
      <alignment horizontal="center" vertical="center"/>
    </xf>
    <xf numFmtId="0" fontId="40" fillId="3" borderId="1" xfId="5" applyFont="1" applyFill="1" applyBorder="1" applyAlignment="1">
      <alignment horizontal="center" vertical="center" wrapText="1" readingOrder="1"/>
    </xf>
    <xf numFmtId="0" fontId="38" fillId="0" borderId="26" xfId="0" quotePrefix="1" applyFont="1" applyBorder="1" applyAlignment="1">
      <alignment horizontal="center" vertical="center"/>
    </xf>
    <xf numFmtId="0" fontId="40" fillId="0" borderId="17" xfId="4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 wrapText="1"/>
    </xf>
    <xf numFmtId="1" fontId="38" fillId="0" borderId="22" xfId="0" applyNumberFormat="1" applyFont="1" applyBorder="1" applyAlignment="1">
      <alignment horizontal="center" vertical="center" wrapText="1"/>
    </xf>
    <xf numFmtId="1" fontId="38" fillId="0" borderId="23" xfId="0" applyNumberFormat="1" applyFont="1" applyBorder="1" applyAlignment="1">
      <alignment horizontal="center" vertical="center" wrapText="1"/>
    </xf>
    <xf numFmtId="1" fontId="40" fillId="0" borderId="1" xfId="4" applyNumberFormat="1" applyFont="1" applyBorder="1" applyAlignment="1">
      <alignment horizontal="center" vertical="center"/>
    </xf>
    <xf numFmtId="1" fontId="40" fillId="0" borderId="1" xfId="0" applyNumberFormat="1" applyFont="1" applyBorder="1" applyAlignment="1">
      <alignment horizontal="center" vertical="center"/>
    </xf>
    <xf numFmtId="1" fontId="40" fillId="0" borderId="25" xfId="0" applyNumberFormat="1" applyFont="1" applyBorder="1" applyAlignment="1">
      <alignment horizontal="center" vertical="center"/>
    </xf>
    <xf numFmtId="1" fontId="40" fillId="0" borderId="17" xfId="4" applyNumberFormat="1" applyFont="1" applyBorder="1" applyAlignment="1">
      <alignment horizontal="center" vertical="center"/>
    </xf>
    <xf numFmtId="1" fontId="40" fillId="0" borderId="17" xfId="0" applyNumberFormat="1" applyFont="1" applyBorder="1" applyAlignment="1">
      <alignment horizontal="center" vertical="center"/>
    </xf>
    <xf numFmtId="1" fontId="40" fillId="0" borderId="27" xfId="0" applyNumberFormat="1" applyFont="1" applyBorder="1" applyAlignment="1">
      <alignment horizontal="center" vertical="center"/>
    </xf>
    <xf numFmtId="0" fontId="40" fillId="2" borderId="1" xfId="4" applyFont="1" applyFill="1" applyBorder="1" applyAlignment="1">
      <alignment horizontal="center" vertical="center"/>
    </xf>
    <xf numFmtId="0" fontId="38" fillId="0" borderId="24" xfId="0" quotePrefix="1" applyFont="1" applyBorder="1" applyAlignment="1">
      <alignment horizontal="center" vertical="center" wrapText="1"/>
    </xf>
    <xf numFmtId="0" fontId="40" fillId="0" borderId="1" xfId="4" applyFont="1" applyBorder="1" applyAlignment="1">
      <alignment horizontal="center" vertical="center" wrapText="1"/>
    </xf>
    <xf numFmtId="0" fontId="38" fillId="0" borderId="26" xfId="0" quotePrefix="1" applyFont="1" applyBorder="1" applyAlignment="1">
      <alignment horizontal="center" vertical="center" wrapText="1"/>
    </xf>
    <xf numFmtId="0" fontId="40" fillId="0" borderId="17" xfId="4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right" readingOrder="2"/>
      <protection locked="0"/>
    </xf>
    <xf numFmtId="0" fontId="26" fillId="0" borderId="6" xfId="0" applyFont="1" applyBorder="1" applyAlignment="1" applyProtection="1">
      <alignment horizontal="right" readingOrder="2"/>
      <protection locked="0"/>
    </xf>
    <xf numFmtId="0" fontId="13" fillId="0" borderId="6" xfId="0" applyFont="1" applyBorder="1" applyAlignment="1" applyProtection="1">
      <alignment horizontal="right" readingOrder="2"/>
      <protection locked="0"/>
    </xf>
    <xf numFmtId="164" fontId="13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13" fillId="0" borderId="1" xfId="1" applyNumberFormat="1" applyFont="1" applyFill="1" applyBorder="1" applyAlignment="1" applyProtection="1">
      <alignment horizontal="right" vertical="center" wrapText="1" readingOrder="2"/>
      <protection locked="0"/>
    </xf>
    <xf numFmtId="0" fontId="13" fillId="0" borderId="1" xfId="1" applyNumberFormat="1" applyFont="1" applyFill="1" applyBorder="1" applyAlignment="1" applyProtection="1">
      <alignment horizontal="right" vertical="center" wrapText="1"/>
      <protection locked="0"/>
    </xf>
    <xf numFmtId="167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16" fillId="0" borderId="1" xfId="2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1" applyNumberFormat="1" applyFont="1" applyFill="1" applyBorder="1" applyAlignment="1" applyProtection="1">
      <alignment horizontal="right" vertical="center" wrapText="1" readingOrder="2"/>
      <protection locked="0"/>
    </xf>
    <xf numFmtId="165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5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35" xfId="1" applyNumberFormat="1" applyFont="1" applyFill="1" applyBorder="1" applyAlignment="1" applyProtection="1">
      <alignment horizontal="right" vertical="center" wrapText="1" readingOrder="2"/>
      <protection locked="0"/>
    </xf>
    <xf numFmtId="0" fontId="13" fillId="0" borderId="35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35" xfId="1" applyNumberFormat="1" applyFont="1" applyFill="1" applyBorder="1" applyAlignment="1" applyProtection="1">
      <alignment horizontal="right" vertical="center" wrapText="1"/>
      <protection locked="0"/>
    </xf>
    <xf numFmtId="167" fontId="13" fillId="0" borderId="35" xfId="1" applyNumberFormat="1" applyFont="1" applyFill="1" applyBorder="1" applyAlignment="1" applyProtection="1">
      <alignment horizontal="center" vertical="center" wrapText="1"/>
      <protection locked="0"/>
    </xf>
    <xf numFmtId="9" fontId="16" fillId="0" borderId="35" xfId="2" applyFont="1" applyFill="1" applyBorder="1" applyAlignment="1" applyProtection="1">
      <alignment horizontal="center" vertical="center" wrapText="1"/>
      <protection locked="0"/>
    </xf>
    <xf numFmtId="164" fontId="13" fillId="0" borderId="36" xfId="1" applyNumberFormat="1" applyFont="1" applyFill="1" applyBorder="1" applyAlignment="1" applyProtection="1">
      <alignment horizontal="right" vertical="center" wrapText="1" readingOrder="2"/>
      <protection locked="0"/>
    </xf>
    <xf numFmtId="9" fontId="34" fillId="4" borderId="19" xfId="2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right"/>
      <protection locked="0"/>
    </xf>
    <xf numFmtId="0" fontId="36" fillId="0" borderId="12" xfId="0" applyFont="1" applyBorder="1" applyProtection="1">
      <protection locked="0"/>
    </xf>
    <xf numFmtId="169" fontId="36" fillId="0" borderId="0" xfId="6" applyNumberFormat="1" applyFont="1" applyBorder="1" applyAlignment="1" applyProtection="1">
      <alignment vertical="center" wrapText="1" readingOrder="1"/>
      <protection locked="0"/>
    </xf>
    <xf numFmtId="0" fontId="36" fillId="3" borderId="1" xfId="0" applyFont="1" applyFill="1" applyBorder="1" applyAlignment="1" applyProtection="1">
      <alignment horizontal="center" vertical="center" wrapText="1" readingOrder="2"/>
      <protection locked="0"/>
    </xf>
    <xf numFmtId="5" fontId="36" fillId="3" borderId="1" xfId="6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24" xfId="0" applyBorder="1" applyProtection="1">
      <protection locked="0"/>
    </xf>
    <xf numFmtId="0" fontId="0" fillId="0" borderId="25" xfId="0" applyBorder="1" applyAlignment="1" applyProtection="1">
      <alignment wrapText="1"/>
      <protection locked="0"/>
    </xf>
    <xf numFmtId="0" fontId="36" fillId="3" borderId="17" xfId="0" applyFont="1" applyFill="1" applyBorder="1" applyAlignment="1" applyProtection="1">
      <alignment horizontal="center" vertical="center" wrapText="1" readingOrder="2"/>
      <protection locked="0"/>
    </xf>
    <xf numFmtId="5" fontId="36" fillId="3" borderId="17" xfId="6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26" xfId="0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0" fontId="4" fillId="3" borderId="24" xfId="0" applyFont="1" applyFill="1" applyBorder="1" applyAlignment="1" applyProtection="1">
      <alignment vertical="center" wrapText="1" readingOrder="2"/>
      <protection locked="0"/>
    </xf>
    <xf numFmtId="0" fontId="4" fillId="3" borderId="39" xfId="0" applyFont="1" applyFill="1" applyBorder="1" applyAlignment="1" applyProtection="1">
      <alignment vertical="center" wrapText="1" readingOrder="2"/>
      <protection locked="0"/>
    </xf>
    <xf numFmtId="9" fontId="36" fillId="3" borderId="39" xfId="2" applyFont="1" applyFill="1" applyBorder="1" applyAlignment="1" applyProtection="1">
      <alignment horizontal="center" vertical="center" wrapText="1" readingOrder="2"/>
      <protection locked="0"/>
    </xf>
    <xf numFmtId="9" fontId="36" fillId="3" borderId="1" xfId="2" applyFont="1" applyFill="1" applyBorder="1" applyAlignment="1" applyProtection="1">
      <alignment horizontal="center" vertical="center" wrapText="1" readingOrder="2"/>
      <protection locked="0"/>
    </xf>
    <xf numFmtId="0" fontId="4" fillId="3" borderId="26" xfId="0" applyFont="1" applyFill="1" applyBorder="1" applyAlignment="1" applyProtection="1">
      <alignment vertical="center" wrapText="1" readingOrder="2"/>
      <protection locked="0"/>
    </xf>
    <xf numFmtId="0" fontId="4" fillId="3" borderId="42" xfId="0" applyFont="1" applyFill="1" applyBorder="1" applyAlignment="1" applyProtection="1">
      <alignment vertical="center" wrapText="1" readingOrder="2"/>
      <protection locked="0"/>
    </xf>
    <xf numFmtId="9" fontId="36" fillId="3" borderId="17" xfId="2" applyFont="1" applyFill="1" applyBorder="1" applyAlignment="1" applyProtection="1">
      <alignment horizontal="center" vertical="center" wrapText="1" readingOrder="2"/>
      <protection locked="0"/>
    </xf>
    <xf numFmtId="0" fontId="36" fillId="0" borderId="6" xfId="0" applyFont="1" applyBorder="1" applyAlignment="1" applyProtection="1">
      <alignment horizontal="right"/>
      <protection locked="0"/>
    </xf>
    <xf numFmtId="0" fontId="36" fillId="0" borderId="0" xfId="0" applyFont="1" applyProtection="1">
      <protection locked="0"/>
    </xf>
    <xf numFmtId="0" fontId="0" fillId="0" borderId="0" xfId="0" applyProtection="1">
      <protection locked="0"/>
    </xf>
    <xf numFmtId="9" fontId="36" fillId="0" borderId="12" xfId="2" applyFont="1" applyBorder="1" applyAlignment="1" applyProtection="1">
      <alignment horizontal="center" vertical="center" wrapText="1" readingOrder="2"/>
      <protection locked="0"/>
    </xf>
    <xf numFmtId="0" fontId="18" fillId="0" borderId="0" xfId="0" applyFont="1" applyAlignment="1" applyProtection="1">
      <alignment horizontal="right" readingOrder="2"/>
      <protection locked="0"/>
    </xf>
    <xf numFmtId="0" fontId="4" fillId="3" borderId="28" xfId="0" applyFont="1" applyFill="1" applyBorder="1" applyAlignment="1" applyProtection="1">
      <alignment vertical="center" wrapText="1" readingOrder="2"/>
      <protection locked="0"/>
    </xf>
    <xf numFmtId="0" fontId="4" fillId="3" borderId="44" xfId="0" applyFont="1" applyFill="1" applyBorder="1" applyAlignment="1" applyProtection="1">
      <alignment vertical="center" wrapText="1" readingOrder="2"/>
      <protection locked="0"/>
    </xf>
    <xf numFmtId="9" fontId="36" fillId="3" borderId="44" xfId="2" applyFont="1" applyFill="1" applyBorder="1" applyAlignment="1" applyProtection="1">
      <alignment horizontal="center" vertical="center" wrapText="1" readingOrder="2"/>
      <protection locked="0"/>
    </xf>
    <xf numFmtId="5" fontId="36" fillId="3" borderId="16" xfId="6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28" xfId="0" applyBorder="1" applyProtection="1">
      <protection locked="0"/>
    </xf>
    <xf numFmtId="0" fontId="0" fillId="0" borderId="34" xfId="0" applyBorder="1" applyAlignment="1" applyProtection="1">
      <alignment wrapText="1"/>
      <protection locked="0"/>
    </xf>
    <xf numFmtId="0" fontId="4" fillId="3" borderId="46" xfId="0" applyFont="1" applyFill="1" applyBorder="1" applyAlignment="1" applyProtection="1">
      <alignment horizontal="center" vertical="center" wrapText="1" readingOrder="2"/>
      <protection locked="0"/>
    </xf>
    <xf numFmtId="0" fontId="4" fillId="3" borderId="44" xfId="0" applyFont="1" applyFill="1" applyBorder="1" applyAlignment="1" applyProtection="1">
      <alignment horizontal="center" vertical="center" wrapText="1" readingOrder="2"/>
      <protection locked="0"/>
    </xf>
    <xf numFmtId="0" fontId="24" fillId="3" borderId="16" xfId="0" applyFont="1" applyFill="1" applyBorder="1" applyAlignment="1" applyProtection="1">
      <alignment horizontal="center" vertical="center" wrapText="1" readingOrder="2"/>
      <protection locked="0"/>
    </xf>
    <xf numFmtId="0" fontId="36" fillId="3" borderId="16" xfId="0" applyFont="1" applyFill="1" applyBorder="1" applyAlignment="1" applyProtection="1">
      <alignment horizontal="center" vertical="center" wrapText="1" readingOrder="2"/>
      <protection locked="0"/>
    </xf>
    <xf numFmtId="0" fontId="36" fillId="3" borderId="44" xfId="0" applyFont="1" applyFill="1" applyBorder="1" applyAlignment="1" applyProtection="1">
      <alignment horizontal="center" vertical="center" wrapText="1" readingOrder="2"/>
      <protection locked="0"/>
    </xf>
    <xf numFmtId="9" fontId="36" fillId="0" borderId="45" xfId="2" applyFont="1" applyBorder="1" applyAlignment="1" applyProtection="1">
      <alignment horizontal="center" vertical="center" wrapText="1" readingOrder="1"/>
    </xf>
    <xf numFmtId="9" fontId="36" fillId="0" borderId="2" xfId="2" applyFont="1" applyBorder="1" applyAlignment="1" applyProtection="1">
      <alignment horizontal="center" vertical="center" wrapText="1" readingOrder="1"/>
    </xf>
    <xf numFmtId="9" fontId="36" fillId="0" borderId="43" xfId="2" applyFont="1" applyBorder="1" applyAlignment="1" applyProtection="1">
      <alignment horizontal="center" vertical="center" wrapText="1" readingOrder="1"/>
    </xf>
    <xf numFmtId="5" fontId="62" fillId="3" borderId="30" xfId="6" applyNumberFormat="1" applyFont="1" applyFill="1" applyBorder="1" applyAlignment="1" applyProtection="1">
      <alignment horizontal="center" vertical="center" wrapText="1" readingOrder="1"/>
    </xf>
    <xf numFmtId="0" fontId="9" fillId="0" borderId="12" xfId="0" applyFont="1" applyBorder="1" applyAlignment="1" applyProtection="1">
      <alignment horizontal="center" vertical="center" readingOrder="2"/>
      <protection locked="0"/>
    </xf>
    <xf numFmtId="0" fontId="67" fillId="0" borderId="35" xfId="0" applyFont="1" applyBorder="1" applyAlignment="1" applyProtection="1">
      <alignment horizontal="center" vertical="center" readingOrder="2"/>
      <protection locked="0"/>
    </xf>
    <xf numFmtId="0" fontId="9" fillId="0" borderId="19" xfId="0" applyFont="1" applyBorder="1" applyAlignment="1" applyProtection="1">
      <alignment horizontal="right" vertical="center" readingOrder="2"/>
      <protection locked="0"/>
    </xf>
    <xf numFmtId="0" fontId="13" fillId="0" borderId="6" xfId="0" applyFont="1" applyBorder="1" applyAlignment="1" applyProtection="1">
      <alignment horizontal="right" vertical="center" readingOrder="2"/>
      <protection locked="0"/>
    </xf>
    <xf numFmtId="0" fontId="13" fillId="0" borderId="0" xfId="0" applyFont="1" applyAlignment="1" applyProtection="1">
      <alignment horizontal="right" vertical="center" readingOrder="2"/>
      <protection locked="0"/>
    </xf>
    <xf numFmtId="0" fontId="70" fillId="0" borderId="35" xfId="0" applyFont="1" applyBorder="1" applyAlignment="1" applyProtection="1">
      <alignment horizontal="center" vertical="center" readingOrder="2"/>
      <protection locked="0"/>
    </xf>
    <xf numFmtId="9" fontId="13" fillId="0" borderId="50" xfId="2" applyFont="1" applyBorder="1" applyAlignment="1" applyProtection="1">
      <alignment horizontal="center" vertical="center" wrapText="1"/>
    </xf>
    <xf numFmtId="9" fontId="9" fillId="14" borderId="20" xfId="2" applyFont="1" applyFill="1" applyBorder="1" applyAlignment="1" applyProtection="1">
      <alignment horizontal="center" vertical="center" wrapText="1"/>
    </xf>
    <xf numFmtId="3" fontId="13" fillId="0" borderId="17" xfId="0" applyNumberFormat="1" applyFont="1" applyBorder="1" applyAlignment="1" applyProtection="1">
      <alignment horizontal="center" vertical="center" readingOrder="2"/>
      <protection locked="0"/>
    </xf>
    <xf numFmtId="0" fontId="13" fillId="0" borderId="22" xfId="0" applyFont="1" applyBorder="1" applyAlignment="1" applyProtection="1">
      <alignment horizontal="center" vertical="center" readingOrder="2"/>
      <protection locked="0"/>
    </xf>
    <xf numFmtId="0" fontId="13" fillId="0" borderId="17" xfId="0" applyFont="1" applyBorder="1" applyAlignment="1" applyProtection="1">
      <alignment horizontal="center" vertical="center" readingOrder="2"/>
      <protection locked="0"/>
    </xf>
    <xf numFmtId="3" fontId="13" fillId="0" borderId="23" xfId="0" applyNumberFormat="1" applyFont="1" applyBorder="1" applyAlignment="1" applyProtection="1">
      <alignment horizontal="center" vertical="center" readingOrder="2"/>
      <protection locked="0"/>
    </xf>
    <xf numFmtId="0" fontId="13" fillId="0" borderId="19" xfId="0" applyFont="1" applyBorder="1" applyAlignment="1" applyProtection="1">
      <alignment horizontal="center" vertical="center" readingOrder="2"/>
      <protection locked="0"/>
    </xf>
    <xf numFmtId="168" fontId="50" fillId="0" borderId="12" xfId="6" applyNumberFormat="1" applyFont="1" applyBorder="1" applyAlignment="1" applyProtection="1">
      <alignment horizontal="center" vertical="center"/>
    </xf>
    <xf numFmtId="168" fontId="50" fillId="0" borderId="12" xfId="6" applyNumberFormat="1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7" fillId="0" borderId="0" xfId="0" applyFont="1" applyAlignment="1" applyProtection="1">
      <alignment horizontal="center" vertical="center" readingOrder="2"/>
      <protection locked="0"/>
    </xf>
    <xf numFmtId="0" fontId="47" fillId="0" borderId="7" xfId="0" applyFont="1" applyBorder="1" applyAlignment="1" applyProtection="1">
      <alignment vertical="center" readingOrder="2"/>
      <protection locked="0"/>
    </xf>
    <xf numFmtId="0" fontId="47" fillId="0" borderId="0" xfId="0" applyFont="1" applyAlignment="1" applyProtection="1">
      <alignment vertical="center" readingOrder="2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vertical="center" readingOrder="2"/>
      <protection locked="0"/>
    </xf>
    <xf numFmtId="0" fontId="48" fillId="0" borderId="0" xfId="0" applyFont="1" applyAlignment="1" applyProtection="1">
      <alignment horizontal="center" vertical="center" readingOrder="2"/>
      <protection locked="0"/>
    </xf>
    <xf numFmtId="0" fontId="0" fillId="0" borderId="0" xfId="0" applyAlignment="1" applyProtection="1">
      <alignment vertical="center"/>
      <protection locked="0"/>
    </xf>
    <xf numFmtId="0" fontId="50" fillId="0" borderId="0" xfId="0" applyFont="1" applyProtection="1">
      <protection locked="0"/>
    </xf>
    <xf numFmtId="0" fontId="50" fillId="0" borderId="7" xfId="0" applyFont="1" applyBorder="1" applyProtection="1">
      <protection locked="0"/>
    </xf>
    <xf numFmtId="0" fontId="30" fillId="0" borderId="6" xfId="0" applyFont="1" applyBorder="1" applyProtection="1">
      <protection locked="0"/>
    </xf>
    <xf numFmtId="0" fontId="30" fillId="0" borderId="0" xfId="0" applyFont="1" applyProtection="1">
      <protection locked="0"/>
    </xf>
    <xf numFmtId="0" fontId="4" fillId="4" borderId="15" xfId="0" applyFont="1" applyFill="1" applyBorder="1" applyAlignment="1" applyProtection="1">
      <alignment horizontal="center" vertical="center" wrapText="1" readingOrder="2"/>
      <protection locked="0"/>
    </xf>
    <xf numFmtId="0" fontId="4" fillId="4" borderId="12" xfId="0" applyFont="1" applyFill="1" applyBorder="1" applyAlignment="1" applyProtection="1">
      <alignment horizontal="center" vertical="center" wrapText="1" readingOrder="2"/>
      <protection locked="0"/>
    </xf>
    <xf numFmtId="0" fontId="36" fillId="0" borderId="7" xfId="0" applyFont="1" applyBorder="1" applyProtection="1"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36" fillId="0" borderId="7" xfId="0" applyFont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6" fillId="0" borderId="7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0" fontId="50" fillId="0" borderId="12" xfId="0" applyFont="1" applyBorder="1" applyAlignment="1" applyProtection="1">
      <alignment horizontal="center" vertical="center"/>
      <protection locked="0"/>
    </xf>
    <xf numFmtId="0" fontId="52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36" fillId="0" borderId="8" xfId="0" applyFont="1" applyBorder="1" applyProtection="1">
      <protection locked="0"/>
    </xf>
    <xf numFmtId="0" fontId="36" fillId="0" borderId="11" xfId="0" applyFont="1" applyBorder="1" applyProtection="1">
      <protection locked="0"/>
    </xf>
    <xf numFmtId="5" fontId="36" fillId="3" borderId="45" xfId="6" applyNumberFormat="1" applyFont="1" applyFill="1" applyBorder="1" applyAlignment="1" applyProtection="1">
      <alignment horizontal="center" vertical="center" wrapText="1" readingOrder="1"/>
      <protection locked="0"/>
    </xf>
    <xf numFmtId="5" fontId="36" fillId="3" borderId="2" xfId="6" applyNumberFormat="1" applyFont="1" applyFill="1" applyBorder="1" applyAlignment="1" applyProtection="1">
      <alignment horizontal="center" vertical="center" wrapText="1" readingOrder="1"/>
      <protection locked="0"/>
    </xf>
    <xf numFmtId="5" fontId="36" fillId="3" borderId="43" xfId="6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44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2" xfId="0" applyBorder="1" applyProtection="1">
      <protection locked="0"/>
    </xf>
    <xf numFmtId="9" fontId="36" fillId="0" borderId="1" xfId="2" applyFont="1" applyBorder="1" applyAlignment="1" applyProtection="1">
      <alignment horizontal="center" vertical="center" wrapText="1" readingOrder="1"/>
    </xf>
    <xf numFmtId="0" fontId="36" fillId="3" borderId="22" xfId="0" applyFont="1" applyFill="1" applyBorder="1" applyAlignment="1" applyProtection="1">
      <alignment horizontal="center" vertical="center" wrapText="1" readingOrder="2"/>
      <protection locked="0"/>
    </xf>
    <xf numFmtId="0" fontId="36" fillId="3" borderId="32" xfId="0" applyFont="1" applyFill="1" applyBorder="1" applyAlignment="1" applyProtection="1">
      <alignment horizontal="center" vertical="center" wrapText="1" readingOrder="2"/>
      <protection locked="0"/>
    </xf>
    <xf numFmtId="5" fontId="36" fillId="3" borderId="22" xfId="6" applyNumberFormat="1" applyFont="1" applyFill="1" applyBorder="1" applyAlignment="1" applyProtection="1">
      <alignment horizontal="center" vertical="center" wrapText="1" readingOrder="1"/>
      <protection locked="0"/>
    </xf>
    <xf numFmtId="5" fontId="36" fillId="3" borderId="54" xfId="6" applyNumberFormat="1" applyFont="1" applyFill="1" applyBorder="1" applyAlignment="1" applyProtection="1">
      <alignment horizontal="center" vertical="center" wrapText="1" readingOrder="1"/>
      <protection locked="0"/>
    </xf>
    <xf numFmtId="9" fontId="36" fillId="0" borderId="22" xfId="2" applyFont="1" applyBorder="1" applyAlignment="1" applyProtection="1">
      <alignment horizontal="center" vertical="center" wrapText="1" readingOrder="1"/>
    </xf>
    <xf numFmtId="0" fontId="0" fillId="0" borderId="32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9" fontId="36" fillId="0" borderId="17" xfId="2" applyFont="1" applyBorder="1" applyAlignment="1" applyProtection="1">
      <alignment horizontal="center" vertical="center" wrapText="1" readingOrder="1"/>
    </xf>
    <xf numFmtId="168" fontId="36" fillId="0" borderId="12" xfId="6" applyNumberFormat="1" applyFont="1" applyBorder="1" applyAlignment="1" applyProtection="1">
      <alignment horizontal="center" vertical="center" wrapText="1" readingOrder="1"/>
    </xf>
    <xf numFmtId="0" fontId="4" fillId="0" borderId="6" xfId="0" applyFont="1" applyBorder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center" vertical="center" readingOrder="2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right" vertical="center" readingOrder="2"/>
      <protection locked="0"/>
    </xf>
    <xf numFmtId="0" fontId="3" fillId="0" borderId="7" xfId="0" applyFont="1" applyBorder="1" applyAlignment="1" applyProtection="1">
      <alignment horizontal="right" vertical="center" readingOrder="2"/>
      <protection locked="0"/>
    </xf>
    <xf numFmtId="0" fontId="53" fillId="0" borderId="0" xfId="0" applyFont="1" applyAlignment="1" applyProtection="1">
      <alignment horizontal="right" vertical="center" readingOrder="2"/>
      <protection locked="0"/>
    </xf>
    <xf numFmtId="0" fontId="47" fillId="0" borderId="6" xfId="0" applyFont="1" applyBorder="1" applyAlignment="1" applyProtection="1">
      <alignment horizontal="center" vertical="center" readingOrder="2"/>
      <protection locked="0"/>
    </xf>
    <xf numFmtId="0" fontId="47" fillId="0" borderId="7" xfId="0" applyFont="1" applyBorder="1" applyAlignment="1" applyProtection="1">
      <alignment horizontal="center" vertical="center" readingOrder="2"/>
      <protection locked="0"/>
    </xf>
    <xf numFmtId="0" fontId="57" fillId="0" borderId="0" xfId="0" applyFont="1" applyAlignment="1" applyProtection="1">
      <alignment horizontal="center" vertical="center" readingOrder="2"/>
      <protection locked="0"/>
    </xf>
    <xf numFmtId="0" fontId="37" fillId="0" borderId="6" xfId="0" applyFont="1" applyBorder="1" applyAlignment="1" applyProtection="1">
      <alignment horizontal="center" vertical="center" readingOrder="2"/>
      <protection locked="0"/>
    </xf>
    <xf numFmtId="0" fontId="24" fillId="4" borderId="15" xfId="0" applyFont="1" applyFill="1" applyBorder="1" applyAlignment="1" applyProtection="1">
      <alignment horizontal="center" vertical="center" wrapText="1" readingOrder="2"/>
      <protection locked="0"/>
    </xf>
    <xf numFmtId="0" fontId="24" fillId="4" borderId="12" xfId="0" applyFont="1" applyFill="1" applyBorder="1" applyAlignment="1" applyProtection="1">
      <alignment horizontal="center" vertical="center" wrapText="1" readingOrder="2"/>
      <protection locked="0"/>
    </xf>
    <xf numFmtId="0" fontId="55" fillId="0" borderId="0" xfId="0" applyFont="1" applyAlignment="1" applyProtection="1">
      <alignment horizontal="right" vertical="center" readingOrder="2"/>
      <protection locked="0"/>
    </xf>
    <xf numFmtId="0" fontId="36" fillId="0" borderId="0" xfId="0" applyFont="1" applyAlignment="1" applyProtection="1">
      <alignment horizontal="center" vertical="center" wrapText="1" readingOrder="2"/>
      <protection locked="0"/>
    </xf>
    <xf numFmtId="0" fontId="58" fillId="0" borderId="40" xfId="0" applyFont="1" applyBorder="1" applyAlignment="1" applyProtection="1">
      <alignment horizontal="center" vertical="center" wrapText="1" readingOrder="2"/>
      <protection locked="0"/>
    </xf>
    <xf numFmtId="0" fontId="47" fillId="12" borderId="6" xfId="0" applyFont="1" applyFill="1" applyBorder="1" applyAlignment="1" applyProtection="1">
      <alignment horizontal="right" vertical="center" readingOrder="2"/>
      <protection locked="0"/>
    </xf>
    <xf numFmtId="0" fontId="36" fillId="12" borderId="0" xfId="0" applyFont="1" applyFill="1" applyAlignment="1" applyProtection="1">
      <alignment horizontal="center" vertical="center" wrapText="1" readingOrder="2"/>
      <protection locked="0"/>
    </xf>
    <xf numFmtId="0" fontId="58" fillId="0" borderId="0" xfId="0" applyFont="1" applyAlignment="1" applyProtection="1">
      <alignment horizontal="center" vertical="center" wrapText="1" readingOrder="2"/>
      <protection locked="0"/>
    </xf>
    <xf numFmtId="0" fontId="24" fillId="4" borderId="50" xfId="0" applyFont="1" applyFill="1" applyBorder="1" applyAlignment="1" applyProtection="1">
      <alignment horizontal="center" vertical="center" wrapText="1" readingOrder="2"/>
      <protection locked="0"/>
    </xf>
    <xf numFmtId="0" fontId="24" fillId="4" borderId="51" xfId="0" applyFont="1" applyFill="1" applyBorder="1" applyAlignment="1" applyProtection="1">
      <alignment horizontal="center" vertical="center" wrapText="1" readingOrder="2"/>
      <protection locked="0"/>
    </xf>
    <xf numFmtId="0" fontId="24" fillId="4" borderId="52" xfId="0" applyFont="1" applyFill="1" applyBorder="1" applyAlignment="1" applyProtection="1">
      <alignment horizontal="center" vertical="center" wrapText="1" readingOrder="2"/>
      <protection locked="0"/>
    </xf>
    <xf numFmtId="0" fontId="24" fillId="4" borderId="53" xfId="0" applyFont="1" applyFill="1" applyBorder="1" applyAlignment="1" applyProtection="1">
      <alignment horizontal="center" vertical="center" wrapText="1" readingOrder="2"/>
      <protection locked="0"/>
    </xf>
    <xf numFmtId="0" fontId="64" fillId="0" borderId="6" xfId="0" applyFont="1" applyBorder="1" applyAlignment="1" applyProtection="1">
      <alignment horizontal="right" vertical="center" readingOrder="2"/>
      <protection locked="0"/>
    </xf>
    <xf numFmtId="0" fontId="44" fillId="4" borderId="29" xfId="0" applyFont="1" applyFill="1" applyBorder="1" applyAlignment="1" applyProtection="1">
      <alignment horizontal="center" vertical="center" wrapText="1" readingOrder="2"/>
      <protection locked="0"/>
    </xf>
    <xf numFmtId="0" fontId="63" fillId="0" borderId="0" xfId="0" applyFont="1" applyAlignment="1" applyProtection="1">
      <alignment horizontal="center" vertical="center" wrapText="1" readingOrder="2"/>
      <protection locked="0"/>
    </xf>
    <xf numFmtId="0" fontId="59" fillId="0" borderId="0" xfId="0" applyFont="1" applyAlignment="1" applyProtection="1">
      <alignment horizontal="right" vertical="center" readingOrder="2"/>
      <protection locked="0"/>
    </xf>
    <xf numFmtId="0" fontId="47" fillId="13" borderId="6" xfId="0" applyFont="1" applyFill="1" applyBorder="1" applyAlignment="1" applyProtection="1">
      <alignment horizontal="right" vertical="center" readingOrder="2"/>
      <protection locked="0"/>
    </xf>
    <xf numFmtId="0" fontId="47" fillId="13" borderId="0" xfId="0" applyFont="1" applyFill="1" applyAlignment="1" applyProtection="1">
      <alignment horizontal="right" vertical="center" readingOrder="2"/>
      <protection locked="0"/>
    </xf>
    <xf numFmtId="0" fontId="24" fillId="4" borderId="18" xfId="0" applyFont="1" applyFill="1" applyBorder="1" applyAlignment="1" applyProtection="1">
      <alignment horizontal="center" vertical="center" wrapText="1" readingOrder="2"/>
      <protection locked="0"/>
    </xf>
    <xf numFmtId="0" fontId="24" fillId="4" borderId="19" xfId="0" applyFont="1" applyFill="1" applyBorder="1" applyAlignment="1" applyProtection="1">
      <alignment horizontal="center" vertical="center" wrapText="1" readingOrder="2"/>
      <protection locked="0"/>
    </xf>
    <xf numFmtId="0" fontId="24" fillId="4" borderId="37" xfId="0" applyFont="1" applyFill="1" applyBorder="1" applyAlignment="1" applyProtection="1">
      <alignment horizontal="center" vertical="center" wrapText="1" readingOrder="2"/>
      <protection locked="0"/>
    </xf>
    <xf numFmtId="0" fontId="24" fillId="4" borderId="20" xfId="0" applyFont="1" applyFill="1" applyBorder="1" applyAlignment="1" applyProtection="1">
      <alignment horizontal="center" vertical="center" wrapText="1" readingOrder="2"/>
      <protection locked="0"/>
    </xf>
    <xf numFmtId="0" fontId="50" fillId="0" borderId="16" xfId="0" applyFont="1" applyBorder="1" applyAlignment="1" applyProtection="1">
      <alignment horizontal="center" vertical="center"/>
      <protection locked="0"/>
    </xf>
    <xf numFmtId="0" fontId="50" fillId="0" borderId="1" xfId="0" applyFont="1" applyBorder="1" applyAlignment="1" applyProtection="1">
      <alignment horizontal="center" vertical="center"/>
      <protection locked="0"/>
    </xf>
    <xf numFmtId="0" fontId="50" fillId="0" borderId="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7" xfId="0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right" readingOrder="2"/>
      <protection locked="0"/>
    </xf>
    <xf numFmtId="0" fontId="17" fillId="0" borderId="7" xfId="0" applyFont="1" applyBorder="1" applyAlignment="1" applyProtection="1">
      <alignment horizontal="right" readingOrder="2"/>
      <protection locked="0"/>
    </xf>
    <xf numFmtId="0" fontId="36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17" fillId="0" borderId="0" xfId="0" applyFont="1" applyAlignment="1" applyProtection="1">
      <alignment horizontal="right" vertical="center" readingOrder="2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horizontal="right" readingOrder="2"/>
      <protection locked="0"/>
    </xf>
    <xf numFmtId="0" fontId="3" fillId="0" borderId="0" xfId="0" applyFont="1" applyAlignment="1" applyProtection="1">
      <alignment horizontal="right"/>
      <protection locked="0"/>
    </xf>
    <xf numFmtId="0" fontId="60" fillId="0" borderId="3" xfId="0" applyFont="1" applyBorder="1" applyAlignment="1" applyProtection="1">
      <alignment horizontal="center"/>
      <protection locked="0"/>
    </xf>
    <xf numFmtId="0" fontId="61" fillId="0" borderId="4" xfId="0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right" vertical="center" readingOrder="2"/>
      <protection locked="0"/>
    </xf>
    <xf numFmtId="0" fontId="0" fillId="0" borderId="4" xfId="0" applyBorder="1" applyAlignment="1" applyProtection="1">
      <alignment horizontal="right"/>
      <protection locked="0"/>
    </xf>
    <xf numFmtId="0" fontId="17" fillId="0" borderId="4" xfId="0" applyFont="1" applyBorder="1" applyAlignment="1" applyProtection="1">
      <alignment horizontal="right" readingOrder="2"/>
      <protection locked="0"/>
    </xf>
    <xf numFmtId="0" fontId="17" fillId="0" borderId="6" xfId="0" applyFont="1" applyBorder="1" applyAlignment="1" applyProtection="1">
      <alignment horizontal="right" vertical="center" readingOrder="2"/>
      <protection locked="0"/>
    </xf>
    <xf numFmtId="0" fontId="18" fillId="0" borderId="6" xfId="0" applyFont="1" applyBorder="1" applyAlignment="1" applyProtection="1">
      <alignment horizontal="right" readingOrder="2"/>
      <protection locked="0"/>
    </xf>
    <xf numFmtId="0" fontId="18" fillId="0" borderId="0" xfId="0" applyFont="1" applyAlignment="1" applyProtection="1">
      <alignment horizontal="left" readingOrder="2"/>
      <protection locked="0"/>
    </xf>
    <xf numFmtId="0" fontId="62" fillId="0" borderId="6" xfId="0" applyFont="1" applyBorder="1" applyAlignment="1" applyProtection="1">
      <alignment horizontal="right" readingOrder="2"/>
      <protection locked="0"/>
    </xf>
    <xf numFmtId="0" fontId="70" fillId="0" borderId="0" xfId="0" applyFont="1" applyAlignment="1" applyProtection="1">
      <alignment horizontal="center" vertical="center" readingOrder="2"/>
      <protection locked="0"/>
    </xf>
    <xf numFmtId="9" fontId="16" fillId="0" borderId="1" xfId="2" applyFont="1" applyFill="1" applyBorder="1" applyAlignment="1" applyProtection="1">
      <alignment horizontal="center" vertical="center" wrapText="1"/>
    </xf>
    <xf numFmtId="9" fontId="16" fillId="0" borderId="35" xfId="2" applyFont="1" applyFill="1" applyBorder="1" applyAlignment="1" applyProtection="1">
      <alignment horizontal="center" vertical="center" wrapText="1"/>
    </xf>
    <xf numFmtId="10" fontId="34" fillId="14" borderId="19" xfId="2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0" xfId="0" applyFont="1" applyProtection="1">
      <protection locked="0"/>
    </xf>
    <xf numFmtId="0" fontId="13" fillId="0" borderId="6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8" fillId="0" borderId="7" xfId="0" applyFont="1" applyBorder="1" applyProtection="1">
      <protection locked="0"/>
    </xf>
    <xf numFmtId="0" fontId="4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wrapText="1"/>
      <protection locked="0"/>
    </xf>
    <xf numFmtId="0" fontId="6" fillId="0" borderId="7" xfId="0" applyFont="1" applyBorder="1" applyProtection="1">
      <protection locked="0"/>
    </xf>
    <xf numFmtId="0" fontId="9" fillId="0" borderId="22" xfId="0" applyFont="1" applyBorder="1" applyAlignment="1" applyProtection="1">
      <alignment horizontal="center" vertical="center" readingOrder="2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readingOrder="2"/>
      <protection locked="0"/>
    </xf>
    <xf numFmtId="0" fontId="32" fillId="0" borderId="6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28" fillId="0" borderId="0" xfId="0" applyFont="1" applyAlignment="1" applyProtection="1">
      <alignment horizontal="center" vertical="top"/>
      <protection locked="0"/>
    </xf>
    <xf numFmtId="0" fontId="28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right" vertical="center" wrapText="1" readingOrder="2"/>
      <protection locked="0"/>
    </xf>
    <xf numFmtId="164" fontId="13" fillId="4" borderId="18" xfId="0" applyNumberFormat="1" applyFont="1" applyFill="1" applyBorder="1" applyAlignment="1" applyProtection="1">
      <alignment horizontal="center" vertical="center"/>
      <protection locked="0"/>
    </xf>
    <xf numFmtId="164" fontId="13" fillId="4" borderId="19" xfId="0" applyNumberFormat="1" applyFont="1" applyFill="1" applyBorder="1" applyAlignment="1" applyProtection="1">
      <alignment horizontal="center" vertical="center"/>
      <protection locked="0"/>
    </xf>
    <xf numFmtId="164" fontId="9" fillId="4" borderId="19" xfId="0" applyNumberFormat="1" applyFont="1" applyFill="1" applyBorder="1" applyAlignment="1" applyProtection="1">
      <alignment horizontal="center" vertical="center"/>
      <protection locked="0"/>
    </xf>
    <xf numFmtId="0" fontId="69" fillId="0" borderId="6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right" vertical="center" readingOrder="2"/>
      <protection locked="0"/>
    </xf>
    <xf numFmtId="0" fontId="45" fillId="0" borderId="6" xfId="0" applyFont="1" applyBorder="1" applyAlignment="1" applyProtection="1">
      <alignment horizontal="right" vertical="center" readingOrder="2"/>
      <protection locked="0"/>
    </xf>
    <xf numFmtId="167" fontId="17" fillId="0" borderId="0" xfId="6" applyNumberFormat="1" applyFont="1" applyFill="1" applyBorder="1" applyAlignment="1" applyProtection="1">
      <alignment horizontal="center" vertical="center" wrapText="1"/>
      <protection locked="0"/>
    </xf>
    <xf numFmtId="9" fontId="17" fillId="0" borderId="0" xfId="2" applyFont="1" applyFill="1" applyBorder="1" applyAlignment="1" applyProtection="1">
      <alignment horizontal="center" vertical="center" wrapText="1"/>
      <protection locked="0"/>
    </xf>
    <xf numFmtId="0" fontId="9" fillId="8" borderId="22" xfId="0" applyFont="1" applyFill="1" applyBorder="1" applyAlignment="1" applyProtection="1">
      <alignment horizontal="center" vertical="center" readingOrder="2"/>
      <protection locked="0"/>
    </xf>
    <xf numFmtId="0" fontId="13" fillId="0" borderId="35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right" vertical="center" readingOrder="2"/>
      <protection locked="0"/>
    </xf>
    <xf numFmtId="0" fontId="13" fillId="0" borderId="47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 wrapText="1" readingOrder="2"/>
      <protection locked="0"/>
    </xf>
    <xf numFmtId="167" fontId="13" fillId="0" borderId="0" xfId="0" applyNumberFormat="1" applyFont="1" applyAlignment="1" applyProtection="1">
      <alignment horizontal="center" vertical="center"/>
      <protection locked="0"/>
    </xf>
    <xf numFmtId="9" fontId="13" fillId="0" borderId="0" xfId="2" applyFont="1" applyBorder="1" applyAlignment="1" applyProtection="1">
      <alignment horizontal="center" vertical="center" readingOrder="2"/>
      <protection locked="0"/>
    </xf>
    <xf numFmtId="0" fontId="27" fillId="0" borderId="0" xfId="0" applyFont="1" applyAlignment="1" applyProtection="1">
      <alignment horizontal="right" vertical="center" wrapText="1" readingOrder="2"/>
      <protection locked="0"/>
    </xf>
    <xf numFmtId="0" fontId="46" fillId="0" borderId="6" xfId="0" applyFont="1" applyBorder="1" applyAlignment="1" applyProtection="1">
      <alignment horizontal="right" vertical="center" readingOrder="2"/>
      <protection locked="0"/>
    </xf>
    <xf numFmtId="0" fontId="0" fillId="0" borderId="21" xfId="0" applyBorder="1" applyAlignment="1" applyProtection="1">
      <alignment vertical="center"/>
      <protection locked="0"/>
    </xf>
    <xf numFmtId="167" fontId="1" fillId="11" borderId="23" xfId="0" applyNumberFormat="1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 readingOrder="2"/>
      <protection locked="0"/>
    </xf>
    <xf numFmtId="0" fontId="13" fillId="0" borderId="16" xfId="0" applyFon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167" fontId="1" fillId="11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right" vertical="center" wrapText="1" readingOrder="2"/>
      <protection locked="0"/>
    </xf>
    <xf numFmtId="0" fontId="0" fillId="0" borderId="33" xfId="0" applyBorder="1" applyAlignment="1" applyProtection="1">
      <alignment horizontal="right" vertical="center" wrapText="1" readingOrder="2"/>
      <protection locked="0"/>
    </xf>
    <xf numFmtId="167" fontId="1" fillId="11" borderId="36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right" vertical="center" wrapText="1" readingOrder="2"/>
      <protection locked="0"/>
    </xf>
    <xf numFmtId="167" fontId="1" fillId="11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right" vertical="center" wrapText="1" readingOrder="2"/>
      <protection locked="0"/>
    </xf>
    <xf numFmtId="167" fontId="1" fillId="11" borderId="2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top"/>
      <protection locked="0"/>
    </xf>
    <xf numFmtId="0" fontId="27" fillId="0" borderId="0" xfId="0" applyFont="1" applyAlignment="1" applyProtection="1">
      <alignment horizontal="center" vertical="center" wrapText="1" readingOrder="2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34" fillId="0" borderId="6" xfId="0" applyFont="1" applyBorder="1" applyAlignment="1" applyProtection="1">
      <alignment horizontal="right" vertical="center" readingOrder="2"/>
      <protection locked="0"/>
    </xf>
    <xf numFmtId="164" fontId="10" fillId="0" borderId="0" xfId="1" applyNumberFormat="1" applyFont="1" applyFill="1" applyAlignment="1" applyProtection="1">
      <alignment horizontal="right" vertical="top" wrapText="1"/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 readingOrder="2"/>
      <protection locked="0"/>
    </xf>
    <xf numFmtId="0" fontId="11" fillId="7" borderId="0" xfId="0" applyFont="1" applyFill="1" applyProtection="1">
      <protection locked="0"/>
    </xf>
    <xf numFmtId="0" fontId="8" fillId="0" borderId="6" xfId="0" applyFont="1" applyBorder="1" applyProtection="1">
      <protection locked="0"/>
    </xf>
    <xf numFmtId="164" fontId="7" fillId="0" borderId="0" xfId="1" applyNumberFormat="1" applyFont="1" applyFill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right" vertical="center" readingOrder="2"/>
      <protection locked="0"/>
    </xf>
    <xf numFmtId="0" fontId="8" fillId="7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13" fillId="0" borderId="0" xfId="0" applyFont="1" applyAlignment="1" applyProtection="1">
      <alignment horizontal="right" vertical="center" wrapText="1" readingOrder="2"/>
      <protection locked="0"/>
    </xf>
    <xf numFmtId="0" fontId="8" fillId="6" borderId="0" xfId="0" applyFont="1" applyFill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9" fontId="34" fillId="4" borderId="19" xfId="2" applyFont="1" applyFill="1" applyBorder="1" applyAlignment="1" applyProtection="1">
      <alignment horizontal="center" vertical="center" wrapText="1"/>
    </xf>
    <xf numFmtId="9" fontId="34" fillId="9" borderId="17" xfId="0" applyNumberFormat="1" applyFont="1" applyFill="1" applyBorder="1" applyAlignment="1">
      <alignment horizontal="center" vertical="center" readingOrder="2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17" fillId="0" borderId="0" xfId="0" applyNumberFormat="1" applyFont="1" applyAlignment="1" applyProtection="1">
      <alignment vertical="center" readingOrder="2"/>
      <protection locked="0"/>
    </xf>
    <xf numFmtId="0" fontId="17" fillId="0" borderId="0" xfId="0" applyFont="1" applyAlignment="1" applyProtection="1">
      <alignment vertical="center" readingOrder="2"/>
      <protection locked="0"/>
    </xf>
    <xf numFmtId="0" fontId="9" fillId="0" borderId="27" xfId="0" applyFont="1" applyBorder="1" applyAlignment="1">
      <alignment horizontal="center" vertical="center" readingOrder="2"/>
    </xf>
    <xf numFmtId="167" fontId="34" fillId="4" borderId="19" xfId="0" applyNumberFormat="1" applyFont="1" applyFill="1" applyBorder="1" applyAlignment="1">
      <alignment horizontal="center" vertical="center"/>
    </xf>
    <xf numFmtId="167" fontId="13" fillId="0" borderId="22" xfId="0" applyNumberFormat="1" applyFont="1" applyBorder="1" applyAlignment="1">
      <alignment horizontal="center" vertical="center"/>
    </xf>
    <xf numFmtId="167" fontId="13" fillId="0" borderId="22" xfId="0" applyNumberFormat="1" applyFont="1" applyBorder="1" applyAlignment="1">
      <alignment horizontal="center" vertical="center" wrapText="1"/>
    </xf>
    <xf numFmtId="10" fontId="13" fillId="0" borderId="51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right" vertical="center" wrapText="1" readingOrder="2"/>
    </xf>
    <xf numFmtId="167" fontId="34" fillId="14" borderId="19" xfId="0" applyNumberFormat="1" applyFont="1" applyFill="1" applyBorder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167" fontId="13" fillId="0" borderId="25" xfId="0" applyNumberFormat="1" applyFont="1" applyBorder="1" applyAlignment="1">
      <alignment horizontal="center" vertical="center" readingOrder="1"/>
    </xf>
    <xf numFmtId="167" fontId="34" fillId="9" borderId="27" xfId="0" applyNumberFormat="1" applyFont="1" applyFill="1" applyBorder="1" applyAlignment="1">
      <alignment horizontal="center" vertical="center" readingOrder="1"/>
    </xf>
    <xf numFmtId="0" fontId="13" fillId="0" borderId="0" xfId="0" applyFont="1" applyAlignment="1">
      <alignment horizontal="right" vertical="center" readingOrder="2"/>
    </xf>
    <xf numFmtId="9" fontId="13" fillId="0" borderId="1" xfId="0" applyNumberFormat="1" applyFont="1" applyBorder="1" applyAlignment="1">
      <alignment horizontal="center" vertical="center" readingOrder="2"/>
    </xf>
    <xf numFmtId="0" fontId="9" fillId="4" borderId="21" xfId="0" applyFont="1" applyFill="1" applyBorder="1" applyAlignment="1">
      <alignment horizontal="right" vertical="center" readingOrder="2"/>
    </xf>
    <xf numFmtId="0" fontId="9" fillId="4" borderId="22" xfId="0" applyFont="1" applyFill="1" applyBorder="1" applyAlignment="1">
      <alignment horizontal="right" vertical="center" readingOrder="2"/>
    </xf>
    <xf numFmtId="0" fontId="9" fillId="4" borderId="22" xfId="0" applyFont="1" applyFill="1" applyBorder="1" applyAlignment="1">
      <alignment horizontal="right" vertical="center" wrapText="1" readingOrder="2"/>
    </xf>
    <xf numFmtId="0" fontId="9" fillId="4" borderId="17" xfId="0" applyFont="1" applyFill="1" applyBorder="1" applyAlignment="1">
      <alignment horizontal="right" vertical="center" readingOrder="2"/>
    </xf>
    <xf numFmtId="0" fontId="9" fillId="4" borderId="17" xfId="0" applyFont="1" applyFill="1" applyBorder="1" applyAlignment="1">
      <alignment horizontal="right" vertical="center" wrapText="1" readingOrder="2"/>
    </xf>
    <xf numFmtId="0" fontId="9" fillId="4" borderId="26" xfId="0" applyFont="1" applyFill="1" applyBorder="1" applyAlignment="1">
      <alignment horizontal="right" vertical="center" readingOrder="2"/>
    </xf>
    <xf numFmtId="0" fontId="9" fillId="4" borderId="18" xfId="0" applyFont="1" applyFill="1" applyBorder="1" applyAlignment="1">
      <alignment horizontal="right" vertical="center" wrapText="1" readingOrder="2"/>
    </xf>
    <xf numFmtId="164" fontId="33" fillId="0" borderId="21" xfId="1" applyNumberFormat="1" applyFont="1" applyFill="1" applyBorder="1" applyAlignment="1" applyProtection="1">
      <alignment horizontal="center" vertical="center" wrapText="1"/>
    </xf>
    <xf numFmtId="164" fontId="33" fillId="0" borderId="22" xfId="1" applyNumberFormat="1" applyFont="1" applyFill="1" applyBorder="1" applyAlignment="1" applyProtection="1">
      <alignment horizontal="center" vertical="center" wrapText="1"/>
    </xf>
    <xf numFmtId="164" fontId="46" fillId="0" borderId="22" xfId="1" applyNumberFormat="1" applyFont="1" applyFill="1" applyBorder="1" applyAlignment="1" applyProtection="1">
      <alignment horizontal="center" vertical="center" wrapText="1"/>
    </xf>
    <xf numFmtId="164" fontId="33" fillId="0" borderId="23" xfId="1" applyNumberFormat="1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right" vertical="center" readingOrder="2"/>
    </xf>
    <xf numFmtId="0" fontId="9" fillId="5" borderId="24" xfId="0" applyFont="1" applyFill="1" applyBorder="1" applyAlignment="1">
      <alignment horizontal="right" vertical="center" wrapText="1" readingOrder="2"/>
    </xf>
    <xf numFmtId="0" fontId="34" fillId="9" borderId="26" xfId="0" applyFont="1" applyFill="1" applyBorder="1" applyAlignment="1">
      <alignment horizontal="center" vertical="center" readingOrder="2"/>
    </xf>
    <xf numFmtId="0" fontId="34" fillId="9" borderId="17" xfId="0" applyFont="1" applyFill="1" applyBorder="1" applyAlignment="1">
      <alignment horizontal="center" vertical="center" readingOrder="2"/>
    </xf>
    <xf numFmtId="0" fontId="9" fillId="8" borderId="21" xfId="0" applyFont="1" applyFill="1" applyBorder="1" applyAlignment="1">
      <alignment horizontal="center" vertical="center" readingOrder="2"/>
    </xf>
    <xf numFmtId="0" fontId="9" fillId="8" borderId="22" xfId="0" applyFont="1" applyFill="1" applyBorder="1" applyAlignment="1">
      <alignment horizontal="center" vertical="center" readingOrder="2"/>
    </xf>
    <xf numFmtId="0" fontId="9" fillId="8" borderId="23" xfId="0" applyFont="1" applyFill="1" applyBorder="1" applyAlignment="1">
      <alignment horizontal="center" vertical="center" wrapText="1" readingOrder="2"/>
    </xf>
    <xf numFmtId="0" fontId="9" fillId="8" borderId="50" xfId="0" applyFont="1" applyFill="1" applyBorder="1" applyAlignment="1">
      <alignment horizontal="center" vertical="center" wrapText="1" readingOrder="2"/>
    </xf>
    <xf numFmtId="0" fontId="9" fillId="8" borderId="20" xfId="0" applyFont="1" applyFill="1" applyBorder="1" applyAlignment="1">
      <alignment horizontal="center" vertical="center" wrapText="1" readingOrder="2"/>
    </xf>
    <xf numFmtId="49" fontId="24" fillId="0" borderId="29" xfId="0" applyNumberFormat="1" applyFont="1" applyBorder="1" applyAlignment="1" applyProtection="1">
      <alignment horizontal="left" vertical="top" readingOrder="2"/>
      <protection locked="0"/>
    </xf>
    <xf numFmtId="49" fontId="36" fillId="0" borderId="55" xfId="0" applyNumberFormat="1" applyFont="1" applyBorder="1" applyAlignment="1" applyProtection="1">
      <alignment vertical="center" readingOrder="2"/>
      <protection locked="0"/>
    </xf>
    <xf numFmtId="49" fontId="24" fillId="0" borderId="24" xfId="0" applyNumberFormat="1" applyFont="1" applyBorder="1" applyAlignment="1" applyProtection="1">
      <alignment horizontal="left" vertical="top" readingOrder="2"/>
      <protection locked="0"/>
    </xf>
    <xf numFmtId="49" fontId="36" fillId="0" borderId="1" xfId="0" applyNumberFormat="1" applyFont="1" applyBorder="1" applyAlignment="1" applyProtection="1">
      <alignment vertical="center" readingOrder="2"/>
      <protection locked="0"/>
    </xf>
    <xf numFmtId="0" fontId="42" fillId="10" borderId="15" xfId="0" quotePrefix="1" applyFont="1" applyFill="1" applyBorder="1" applyAlignment="1">
      <alignment horizontal="center" vertical="center" wrapText="1" readingOrder="2"/>
    </xf>
    <xf numFmtId="0" fontId="42" fillId="10" borderId="13" xfId="0" quotePrefix="1" applyFont="1" applyFill="1" applyBorder="1" applyAlignment="1">
      <alignment horizontal="center" vertical="center" wrapText="1" readingOrder="2"/>
    </xf>
    <xf numFmtId="0" fontId="42" fillId="10" borderId="14" xfId="0" quotePrefix="1" applyFont="1" applyFill="1" applyBorder="1" applyAlignment="1">
      <alignment horizontal="center" vertical="center" wrapText="1" readingOrder="2"/>
    </xf>
    <xf numFmtId="0" fontId="65" fillId="0" borderId="55" xfId="0" applyFont="1" applyBorder="1" applyAlignment="1" applyProtection="1">
      <alignment horizontal="right" vertical="center" wrapText="1" readingOrder="2"/>
      <protection locked="0"/>
    </xf>
    <xf numFmtId="0" fontId="65" fillId="0" borderId="30" xfId="0" applyFont="1" applyBorder="1" applyAlignment="1" applyProtection="1">
      <alignment horizontal="right" vertical="center" wrapText="1" readingOrder="2"/>
      <protection locked="0"/>
    </xf>
    <xf numFmtId="0" fontId="17" fillId="0" borderId="1" xfId="0" applyFont="1" applyBorder="1" applyAlignment="1" applyProtection="1">
      <alignment horizontal="right" vertical="center" wrapText="1" readingOrder="2"/>
      <protection locked="0"/>
    </xf>
    <xf numFmtId="0" fontId="17" fillId="0" borderId="25" xfId="0" applyFont="1" applyBorder="1" applyAlignment="1" applyProtection="1">
      <alignment horizontal="right" vertical="center" wrapText="1" readingOrder="2"/>
      <protection locked="0"/>
    </xf>
    <xf numFmtId="0" fontId="31" fillId="0" borderId="6" xfId="0" applyFont="1" applyBorder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31" fillId="0" borderId="7" xfId="0" applyFont="1" applyBorder="1" applyAlignment="1">
      <alignment horizontal="center" vertical="center" wrapText="1" readingOrder="2"/>
    </xf>
    <xf numFmtId="0" fontId="24" fillId="0" borderId="52" xfId="0" applyFont="1" applyBorder="1" applyAlignment="1" applyProtection="1">
      <alignment horizontal="right" vertical="center" readingOrder="2"/>
      <protection locked="0"/>
    </xf>
    <xf numFmtId="0" fontId="24" fillId="0" borderId="50" xfId="0" applyFont="1" applyBorder="1" applyAlignment="1" applyProtection="1">
      <alignment horizontal="right" vertical="center" readingOrder="2"/>
      <protection locked="0"/>
    </xf>
    <xf numFmtId="0" fontId="24" fillId="0" borderId="19" xfId="0" applyFont="1" applyBorder="1" applyAlignment="1" applyProtection="1">
      <alignment horizontal="right" vertical="center" readingOrder="2"/>
      <protection locked="0"/>
    </xf>
    <xf numFmtId="0" fontId="24" fillId="0" borderId="20" xfId="0" applyFont="1" applyBorder="1" applyAlignment="1" applyProtection="1">
      <alignment horizontal="right" vertical="center" readingOrder="2"/>
      <protection locked="0"/>
    </xf>
    <xf numFmtId="0" fontId="17" fillId="0" borderId="22" xfId="0" applyFont="1" applyBorder="1" applyAlignment="1" applyProtection="1">
      <alignment horizontal="right" vertical="center" wrapText="1" readingOrder="2"/>
      <protection locked="0"/>
    </xf>
    <xf numFmtId="0" fontId="17" fillId="0" borderId="23" xfId="0" applyFont="1" applyBorder="1" applyAlignment="1" applyProtection="1">
      <alignment horizontal="right" vertical="center" wrapText="1" readingOrder="2"/>
      <protection locked="0"/>
    </xf>
    <xf numFmtId="0" fontId="65" fillId="0" borderId="1" xfId="0" applyFont="1" applyBorder="1" applyAlignment="1" applyProtection="1">
      <alignment horizontal="right" vertical="center" wrapText="1" readingOrder="2"/>
      <protection locked="0"/>
    </xf>
    <xf numFmtId="0" fontId="65" fillId="0" borderId="25" xfId="0" applyFont="1" applyBorder="1" applyAlignment="1" applyProtection="1">
      <alignment horizontal="right" vertical="center" wrapText="1" readingOrder="2"/>
      <protection locked="0"/>
    </xf>
    <xf numFmtId="0" fontId="17" fillId="0" borderId="13" xfId="0" applyFont="1" applyBorder="1" applyAlignment="1" applyProtection="1">
      <alignment horizontal="center" vertical="center" wrapText="1" readingOrder="2"/>
      <protection locked="0"/>
    </xf>
    <xf numFmtId="0" fontId="17" fillId="0" borderId="14" xfId="0" applyFont="1" applyBorder="1" applyAlignment="1" applyProtection="1">
      <alignment horizontal="center" vertical="center" wrapText="1" readingOrder="2"/>
      <protection locked="0"/>
    </xf>
    <xf numFmtId="166" fontId="17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3" fillId="0" borderId="0" xfId="0" applyFont="1" applyAlignment="1">
      <alignment horizontal="center" vertical="center" readingOrder="2"/>
    </xf>
    <xf numFmtId="0" fontId="17" fillId="0" borderId="15" xfId="0" applyFont="1" applyBorder="1" applyAlignment="1" applyProtection="1">
      <alignment horizontal="right" vertical="center"/>
      <protection locked="0"/>
    </xf>
    <xf numFmtId="0" fontId="17" fillId="0" borderId="13" xfId="0" applyFont="1" applyBorder="1" applyAlignment="1" applyProtection="1">
      <alignment horizontal="right" vertical="center"/>
      <protection locked="0"/>
    </xf>
    <xf numFmtId="0" fontId="17" fillId="0" borderId="14" xfId="0" applyFont="1" applyBorder="1" applyAlignment="1" applyProtection="1">
      <alignment horizontal="right" vertical="center"/>
      <protection locked="0"/>
    </xf>
    <xf numFmtId="0" fontId="17" fillId="0" borderId="15" xfId="0" applyFont="1" applyBorder="1" applyAlignment="1" applyProtection="1">
      <alignment horizontal="center" vertical="center" wrapText="1" readingOrder="2"/>
      <protection locked="0"/>
    </xf>
    <xf numFmtId="0" fontId="17" fillId="0" borderId="4" xfId="0" applyFont="1" applyBorder="1" applyAlignment="1" applyProtection="1">
      <alignment horizontal="center" vertical="center" wrapText="1" readingOrder="2"/>
      <protection locked="0"/>
    </xf>
    <xf numFmtId="0" fontId="17" fillId="0" borderId="5" xfId="0" applyFont="1" applyBorder="1" applyAlignment="1" applyProtection="1">
      <alignment horizontal="center" vertical="center" wrapText="1" readingOrder="2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 readingOrder="2"/>
    </xf>
    <xf numFmtId="0" fontId="17" fillId="0" borderId="0" xfId="0" applyFont="1" applyAlignment="1" applyProtection="1">
      <alignment horizontal="center" vertical="center" readingOrder="2"/>
      <protection locked="0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30" fillId="0" borderId="0" xfId="0" applyFont="1" applyAlignment="1" applyProtection="1">
      <alignment horizontal="center"/>
      <protection locked="0"/>
    </xf>
    <xf numFmtId="0" fontId="34" fillId="0" borderId="18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14" borderId="15" xfId="0" applyFont="1" applyFill="1" applyBorder="1" applyAlignment="1">
      <alignment horizontal="center" vertical="center" readingOrder="2"/>
    </xf>
    <xf numFmtId="0" fontId="34" fillId="14" borderId="13" xfId="0" applyFont="1" applyFill="1" applyBorder="1" applyAlignment="1">
      <alignment horizontal="center" vertical="center" readingOrder="2"/>
    </xf>
    <xf numFmtId="0" fontId="34" fillId="14" borderId="49" xfId="0" applyFont="1" applyFill="1" applyBorder="1" applyAlignment="1">
      <alignment horizontal="center" vertical="center" readingOrder="2"/>
    </xf>
    <xf numFmtId="0" fontId="70" fillId="0" borderId="35" xfId="0" applyFont="1" applyBorder="1" applyAlignment="1" applyProtection="1">
      <alignment horizontal="center" vertical="center" readingOrder="2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9" fillId="8" borderId="21" xfId="0" applyFont="1" applyFill="1" applyBorder="1" applyAlignment="1">
      <alignment horizontal="center" vertical="center" readingOrder="2"/>
    </xf>
    <xf numFmtId="0" fontId="9" fillId="8" borderId="22" xfId="0" applyFont="1" applyFill="1" applyBorder="1" applyAlignment="1">
      <alignment horizontal="center" vertical="center" readingOrder="2"/>
    </xf>
    <xf numFmtId="0" fontId="9" fillId="0" borderId="37" xfId="0" applyFont="1" applyBorder="1" applyAlignment="1" applyProtection="1">
      <alignment horizontal="right" vertical="center" readingOrder="2"/>
      <protection locked="0"/>
    </xf>
    <xf numFmtId="0" fontId="9" fillId="0" borderId="13" xfId="0" applyFont="1" applyBorder="1" applyAlignment="1" applyProtection="1">
      <alignment horizontal="right" vertical="center" readingOrder="2"/>
      <protection locked="0"/>
    </xf>
    <xf numFmtId="0" fontId="9" fillId="0" borderId="14" xfId="0" applyFont="1" applyBorder="1" applyAlignment="1" applyProtection="1">
      <alignment horizontal="right" vertical="center" readingOrder="2"/>
      <protection locked="0"/>
    </xf>
    <xf numFmtId="166" fontId="13" fillId="0" borderId="0" xfId="0" applyNumberFormat="1" applyFont="1" applyAlignment="1" applyProtection="1">
      <alignment horizontal="center" vertical="center" wrapText="1" readingOrder="2"/>
      <protection locked="0"/>
    </xf>
    <xf numFmtId="0" fontId="9" fillId="5" borderId="41" xfId="0" applyFont="1" applyFill="1" applyBorder="1" applyAlignment="1" applyProtection="1">
      <alignment horizontal="right" vertical="center" readingOrder="2"/>
      <protection locked="0"/>
    </xf>
    <xf numFmtId="0" fontId="9" fillId="5" borderId="40" xfId="0" applyFont="1" applyFill="1" applyBorder="1" applyAlignment="1" applyProtection="1">
      <alignment horizontal="right" vertical="center" readingOrder="2"/>
      <protection locked="0"/>
    </xf>
    <xf numFmtId="0" fontId="9" fillId="5" borderId="42" xfId="0" applyFont="1" applyFill="1" applyBorder="1" applyAlignment="1" applyProtection="1">
      <alignment horizontal="right" vertical="center" readingOrder="2"/>
      <protection locked="0"/>
    </xf>
    <xf numFmtId="0" fontId="9" fillId="0" borderId="0" xfId="0" applyFont="1" applyAlignment="1" applyProtection="1">
      <alignment horizontal="right" vertical="center" wrapText="1" readingOrder="2"/>
      <protection locked="0"/>
    </xf>
    <xf numFmtId="0" fontId="9" fillId="5" borderId="33" xfId="0" applyFont="1" applyFill="1" applyBorder="1" applyAlignment="1">
      <alignment horizontal="right" vertical="center" wrapText="1" readingOrder="2"/>
    </xf>
    <xf numFmtId="0" fontId="9" fillId="5" borderId="48" xfId="0" applyFont="1" applyFill="1" applyBorder="1" applyAlignment="1">
      <alignment horizontal="right" vertical="center" wrapText="1" readingOrder="2"/>
    </xf>
    <xf numFmtId="0" fontId="9" fillId="5" borderId="28" xfId="0" applyFont="1" applyFill="1" applyBorder="1" applyAlignment="1">
      <alignment horizontal="right" vertical="center" wrapText="1" readingOrder="2"/>
    </xf>
    <xf numFmtId="0" fontId="9" fillId="8" borderId="15" xfId="0" applyFont="1" applyFill="1" applyBorder="1" applyAlignment="1">
      <alignment horizontal="center" vertical="center" readingOrder="2"/>
    </xf>
    <xf numFmtId="0" fontId="9" fillId="8" borderId="49" xfId="0" applyFont="1" applyFill="1" applyBorder="1" applyAlignment="1">
      <alignment horizontal="center" vertical="center" readingOrder="2"/>
    </xf>
    <xf numFmtId="0" fontId="9" fillId="0" borderId="31" xfId="0" applyFont="1" applyBorder="1" applyAlignment="1">
      <alignment horizontal="right" vertical="center" readingOrder="2"/>
    </xf>
    <xf numFmtId="0" fontId="9" fillId="0" borderId="32" xfId="0" applyFont="1" applyBorder="1" applyAlignment="1">
      <alignment horizontal="right" vertical="center" readingOrder="2"/>
    </xf>
    <xf numFmtId="168" fontId="36" fillId="0" borderId="15" xfId="6" applyNumberFormat="1" applyFont="1" applyBorder="1" applyAlignment="1" applyProtection="1">
      <alignment horizontal="center" vertical="center" wrapText="1" readingOrder="1"/>
      <protection locked="0"/>
    </xf>
    <xf numFmtId="168" fontId="36" fillId="0" borderId="14" xfId="6" applyNumberFormat="1" applyFont="1" applyBorder="1" applyAlignment="1" applyProtection="1">
      <alignment horizontal="center" vertical="center" wrapText="1" readingOrder="1"/>
      <protection locked="0"/>
    </xf>
    <xf numFmtId="166" fontId="17" fillId="0" borderId="11" xfId="0" applyNumberFormat="1" applyFont="1" applyBorder="1" applyAlignment="1" applyProtection="1">
      <alignment horizontal="center" vertical="center" wrapText="1" readingOrder="2"/>
      <protection locked="0"/>
    </xf>
    <xf numFmtId="0" fontId="47" fillId="0" borderId="6" xfId="0" applyFont="1" applyBorder="1" applyAlignment="1" applyProtection="1">
      <alignment horizontal="center" vertical="center" readingOrder="2"/>
      <protection locked="0"/>
    </xf>
    <xf numFmtId="0" fontId="47" fillId="0" borderId="0" xfId="0" applyFont="1" applyAlignment="1" applyProtection="1">
      <alignment horizontal="center" vertical="center" readingOrder="2"/>
      <protection locked="0"/>
    </xf>
    <xf numFmtId="0" fontId="47" fillId="0" borderId="7" xfId="0" applyFont="1" applyBorder="1" applyAlignment="1" applyProtection="1">
      <alignment horizontal="center" vertical="center" readingOrder="2"/>
      <protection locked="0"/>
    </xf>
    <xf numFmtId="0" fontId="57" fillId="0" borderId="15" xfId="0" applyFont="1" applyBorder="1" applyAlignment="1" applyProtection="1">
      <alignment horizontal="center" vertical="center" readingOrder="2"/>
      <protection locked="0"/>
    </xf>
    <xf numFmtId="0" fontId="57" fillId="0" borderId="14" xfId="0" applyFont="1" applyBorder="1" applyAlignment="1" applyProtection="1">
      <alignment horizontal="center" vertical="center" readingOrder="2"/>
      <protection locked="0"/>
    </xf>
    <xf numFmtId="0" fontId="58" fillId="0" borderId="8" xfId="0" applyFont="1" applyBorder="1" applyAlignment="1" applyProtection="1">
      <alignment horizontal="center" vertical="center" wrapText="1" readingOrder="2"/>
      <protection locked="0"/>
    </xf>
    <xf numFmtId="0" fontId="4" fillId="4" borderId="19" xfId="0" applyFont="1" applyFill="1" applyBorder="1" applyAlignment="1" applyProtection="1">
      <alignment horizontal="center" vertical="center" wrapText="1" readingOrder="2"/>
      <protection locked="0"/>
    </xf>
    <xf numFmtId="0" fontId="58" fillId="0" borderId="0" xfId="0" applyFont="1" applyAlignment="1" applyProtection="1">
      <alignment horizontal="center" vertical="center" wrapText="1" readingOrder="2"/>
      <protection locked="0"/>
    </xf>
    <xf numFmtId="0" fontId="58" fillId="0" borderId="7" xfId="0" applyFont="1" applyBorder="1" applyAlignment="1" applyProtection="1">
      <alignment horizontal="center" vertical="center" wrapText="1" readingOrder="2"/>
      <protection locked="0"/>
    </xf>
    <xf numFmtId="0" fontId="4" fillId="4" borderId="52" xfId="0" applyFont="1" applyFill="1" applyBorder="1" applyAlignment="1" applyProtection="1">
      <alignment horizontal="center" vertical="center" wrapText="1" readingOrder="2"/>
      <protection locked="0"/>
    </xf>
    <xf numFmtId="0" fontId="4" fillId="4" borderId="50" xfId="0" applyFont="1" applyFill="1" applyBorder="1" applyAlignment="1" applyProtection="1">
      <alignment horizontal="center" vertical="center" wrapText="1" readingOrder="2"/>
      <protection locked="0"/>
    </xf>
    <xf numFmtId="0" fontId="24" fillId="4" borderId="50" xfId="0" applyFont="1" applyFill="1" applyBorder="1" applyAlignment="1" applyProtection="1">
      <alignment horizontal="center" vertical="center" wrapText="1" readingOrder="2"/>
      <protection locked="0"/>
    </xf>
    <xf numFmtId="0" fontId="4" fillId="3" borderId="31" xfId="0" applyFont="1" applyFill="1" applyBorder="1" applyAlignment="1" applyProtection="1">
      <alignment horizontal="center" vertical="center" wrapText="1" readingOrder="2"/>
      <protection locked="0"/>
    </xf>
    <xf numFmtId="0" fontId="4" fillId="3" borderId="32" xfId="0" applyFont="1" applyFill="1" applyBorder="1" applyAlignment="1" applyProtection="1">
      <alignment horizontal="center" vertical="center" wrapText="1" readingOrder="2"/>
      <protection locked="0"/>
    </xf>
    <xf numFmtId="0" fontId="24" fillId="3" borderId="22" xfId="0" applyFont="1" applyFill="1" applyBorder="1" applyAlignment="1" applyProtection="1">
      <alignment horizontal="center" vertical="center" wrapText="1" readingOrder="2"/>
      <protection locked="0"/>
    </xf>
    <xf numFmtId="0" fontId="4" fillId="3" borderId="38" xfId="0" applyFont="1" applyFill="1" applyBorder="1" applyAlignment="1" applyProtection="1">
      <alignment horizontal="center" vertical="center" wrapText="1" readingOrder="2"/>
      <protection locked="0"/>
    </xf>
    <xf numFmtId="0" fontId="4" fillId="3" borderId="39" xfId="0" applyFont="1" applyFill="1" applyBorder="1" applyAlignment="1" applyProtection="1">
      <alignment horizontal="center" vertical="center" wrapText="1" readingOrder="2"/>
      <protection locked="0"/>
    </xf>
    <xf numFmtId="0" fontId="24" fillId="3" borderId="1" xfId="0" applyFont="1" applyFill="1" applyBorder="1" applyAlignment="1" applyProtection="1">
      <alignment horizontal="center" vertical="center" wrapText="1" readingOrder="2"/>
      <protection locked="0"/>
    </xf>
    <xf numFmtId="0" fontId="4" fillId="3" borderId="41" xfId="0" applyFont="1" applyFill="1" applyBorder="1" applyAlignment="1" applyProtection="1">
      <alignment horizontal="center" vertical="center" wrapText="1" readingOrder="2"/>
      <protection locked="0"/>
    </xf>
    <xf numFmtId="0" fontId="4" fillId="3" borderId="42" xfId="0" applyFont="1" applyFill="1" applyBorder="1" applyAlignment="1" applyProtection="1">
      <alignment horizontal="center" vertical="center" wrapText="1" readingOrder="2"/>
      <protection locked="0"/>
    </xf>
    <xf numFmtId="0" fontId="24" fillId="3" borderId="17" xfId="0" applyFont="1" applyFill="1" applyBorder="1" applyAlignment="1" applyProtection="1">
      <alignment horizontal="center" vertical="center" wrapText="1" readingOrder="2"/>
      <protection locked="0"/>
    </xf>
    <xf numFmtId="0" fontId="64" fillId="0" borderId="6" xfId="0" applyFont="1" applyBorder="1" applyAlignment="1" applyProtection="1">
      <alignment horizontal="center" vertical="center" wrapText="1" readingOrder="2"/>
      <protection locked="0"/>
    </xf>
    <xf numFmtId="0" fontId="64" fillId="0" borderId="0" xfId="0" applyFont="1" applyAlignment="1" applyProtection="1">
      <alignment horizontal="center" vertical="center" wrapText="1" readingOrder="2"/>
      <protection locked="0"/>
    </xf>
    <xf numFmtId="0" fontId="64" fillId="0" borderId="7" xfId="0" applyFont="1" applyBorder="1" applyAlignment="1" applyProtection="1">
      <alignment horizontal="center" vertical="center" wrapText="1" readingOrder="2"/>
      <protection locked="0"/>
    </xf>
    <xf numFmtId="168" fontId="0" fillId="0" borderId="15" xfId="0" applyNumberFormat="1" applyBorder="1" applyAlignment="1" applyProtection="1">
      <alignment horizontal="center" vertical="center" readingOrder="1"/>
      <protection locked="0"/>
    </xf>
    <xf numFmtId="168" fontId="0" fillId="0" borderId="14" xfId="0" applyNumberFormat="1" applyBorder="1" applyAlignment="1" applyProtection="1">
      <alignment horizontal="center" vertical="center" readingOrder="1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24" fillId="3" borderId="45" xfId="0" applyFont="1" applyFill="1" applyBorder="1" applyAlignment="1" applyProtection="1">
      <alignment horizontal="center" vertical="center" wrapText="1" readingOrder="2"/>
      <protection locked="0"/>
    </xf>
    <xf numFmtId="0" fontId="24" fillId="3" borderId="44" xfId="0" applyFont="1" applyFill="1" applyBorder="1" applyAlignment="1" applyProtection="1">
      <alignment horizontal="center" vertical="center" wrapText="1" readingOrder="2"/>
      <protection locked="0"/>
    </xf>
    <xf numFmtId="0" fontId="24" fillId="3" borderId="2" xfId="0" applyFont="1" applyFill="1" applyBorder="1" applyAlignment="1" applyProtection="1">
      <alignment horizontal="center" vertical="center" wrapText="1" readingOrder="2"/>
      <protection locked="0"/>
    </xf>
    <xf numFmtId="0" fontId="24" fillId="3" borderId="39" xfId="0" applyFont="1" applyFill="1" applyBorder="1" applyAlignment="1" applyProtection="1">
      <alignment horizontal="center" vertical="center" wrapText="1" readingOrder="2"/>
      <protection locked="0"/>
    </xf>
    <xf numFmtId="0" fontId="24" fillId="3" borderId="43" xfId="0" applyFont="1" applyFill="1" applyBorder="1" applyAlignment="1" applyProtection="1">
      <alignment horizontal="center" vertical="center" wrapText="1" readingOrder="2"/>
      <protection locked="0"/>
    </xf>
    <xf numFmtId="0" fontId="24" fillId="3" borderId="42" xfId="0" applyFont="1" applyFill="1" applyBorder="1" applyAlignment="1" applyProtection="1">
      <alignment horizontal="center" vertical="center" wrapText="1" readingOrder="2"/>
      <protection locked="0"/>
    </xf>
    <xf numFmtId="0" fontId="44" fillId="0" borderId="3" xfId="0" applyFont="1" applyBorder="1" applyAlignment="1" applyProtection="1">
      <alignment horizontal="center" vertical="center" wrapText="1"/>
      <protection locked="0"/>
    </xf>
    <xf numFmtId="0" fontId="44" fillId="0" borderId="4" xfId="0" applyFont="1" applyBorder="1" applyAlignment="1" applyProtection="1">
      <alignment horizontal="center" vertical="center" wrapText="1"/>
      <protection locked="0"/>
    </xf>
    <xf numFmtId="0" fontId="44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vertical="top" wrapText="1"/>
      <protection locked="0"/>
    </xf>
    <xf numFmtId="0" fontId="50" fillId="0" borderId="15" xfId="0" applyFont="1" applyBorder="1" applyAlignment="1" applyProtection="1">
      <alignment horizontal="center" vertical="center"/>
      <protection locked="0"/>
    </xf>
    <xf numFmtId="0" fontId="50" fillId="0" borderId="14" xfId="0" applyFont="1" applyBorder="1" applyAlignment="1" applyProtection="1">
      <alignment horizontal="center" vertical="center"/>
      <protection locked="0"/>
    </xf>
    <xf numFmtId="0" fontId="50" fillId="0" borderId="3" xfId="0" applyFont="1" applyBorder="1" applyAlignment="1" applyProtection="1">
      <alignment horizontal="right" vertical="center" wrapText="1" readingOrder="2"/>
      <protection locked="0"/>
    </xf>
    <xf numFmtId="0" fontId="50" fillId="0" borderId="4" xfId="0" applyFont="1" applyBorder="1" applyAlignment="1" applyProtection="1">
      <alignment horizontal="right" vertical="center" wrapText="1" readingOrder="2"/>
      <protection locked="0"/>
    </xf>
    <xf numFmtId="0" fontId="50" fillId="0" borderId="5" xfId="0" applyFont="1" applyBorder="1" applyAlignment="1" applyProtection="1">
      <alignment horizontal="right" vertical="center" wrapText="1" readingOrder="2"/>
      <protection locked="0"/>
    </xf>
    <xf numFmtId="0" fontId="50" fillId="0" borderId="6" xfId="0" applyFont="1" applyBorder="1" applyAlignment="1" applyProtection="1">
      <alignment horizontal="right" vertical="center" wrapText="1" readingOrder="2"/>
      <protection locked="0"/>
    </xf>
    <xf numFmtId="0" fontId="50" fillId="0" borderId="0" xfId="0" applyFont="1" applyAlignment="1" applyProtection="1">
      <alignment horizontal="right" vertical="center" wrapText="1" readingOrder="2"/>
      <protection locked="0"/>
    </xf>
    <xf numFmtId="0" fontId="50" fillId="0" borderId="7" xfId="0" applyFont="1" applyBorder="1" applyAlignment="1" applyProtection="1">
      <alignment horizontal="right" vertical="center" wrapText="1" readingOrder="2"/>
      <protection locked="0"/>
    </xf>
    <xf numFmtId="0" fontId="50" fillId="0" borderId="10" xfId="0" applyFont="1" applyBorder="1" applyAlignment="1" applyProtection="1">
      <alignment horizontal="right" vertical="center" wrapText="1" readingOrder="2"/>
      <protection locked="0"/>
    </xf>
    <xf numFmtId="0" fontId="50" fillId="0" borderId="8" xfId="0" applyFont="1" applyBorder="1" applyAlignment="1" applyProtection="1">
      <alignment horizontal="right" vertical="center" wrapText="1" readingOrder="2"/>
      <protection locked="0"/>
    </xf>
    <xf numFmtId="0" fontId="50" fillId="0" borderId="11" xfId="0" applyFont="1" applyBorder="1" applyAlignment="1" applyProtection="1">
      <alignment horizontal="right" vertical="center" wrapText="1" readingOrder="2"/>
      <protection locked="0"/>
    </xf>
    <xf numFmtId="0" fontId="36" fillId="0" borderId="0" xfId="0" applyFont="1" applyAlignment="1" applyProtection="1">
      <alignment horizontal="center"/>
      <protection locked="0"/>
    </xf>
  </cellXfs>
  <cellStyles count="7">
    <cellStyle name="Comma" xfId="1" builtinId="3"/>
    <cellStyle name="Comma 3" xfId="3" xr:uid="{00000000-0005-0000-0000-000001000000}"/>
    <cellStyle name="Currency" xfId="6" builtinId="4"/>
    <cellStyle name="Normal" xfId="0" builtinId="0"/>
    <cellStyle name="Normal_גיליון1" xfId="5" xr:uid="{A086DF66-7680-4898-9281-03624130DCCD}"/>
    <cellStyle name="Normal_מ.אזורית2_14" xfId="4" xr:uid="{70E944C3-31DD-4388-A73D-A1859F3ECB25}"/>
    <cellStyle name="Percent" xfId="2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theme="5" tint="0.39994506668294322"/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12</xdr:row>
          <xdr:rowOff>171450</xdr:rowOff>
        </xdr:from>
        <xdr:to>
          <xdr:col>2</xdr:col>
          <xdr:colOff>285750</xdr:colOff>
          <xdr:row>14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13</xdr:row>
          <xdr:rowOff>171450</xdr:rowOff>
        </xdr:from>
        <xdr:to>
          <xdr:col>2</xdr:col>
          <xdr:colOff>285750</xdr:colOff>
          <xdr:row>15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14</xdr:row>
          <xdr:rowOff>171450</xdr:rowOff>
        </xdr:from>
        <xdr:to>
          <xdr:col>2</xdr:col>
          <xdr:colOff>285750</xdr:colOff>
          <xdr:row>16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15</xdr:row>
          <xdr:rowOff>171450</xdr:rowOff>
        </xdr:from>
        <xdr:to>
          <xdr:col>2</xdr:col>
          <xdr:colOff>285750</xdr:colOff>
          <xdr:row>17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16</xdr:row>
          <xdr:rowOff>171450</xdr:rowOff>
        </xdr:from>
        <xdr:to>
          <xdr:col>2</xdr:col>
          <xdr:colOff>285750</xdr:colOff>
          <xdr:row>18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17</xdr:row>
          <xdr:rowOff>171450</xdr:rowOff>
        </xdr:from>
        <xdr:to>
          <xdr:col>2</xdr:col>
          <xdr:colOff>285750</xdr:colOff>
          <xdr:row>19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xdr:twoCellAnchor editAs="absolute">
    <xdr:from>
      <xdr:col>1</xdr:col>
      <xdr:colOff>0</xdr:colOff>
      <xdr:row>0</xdr:row>
      <xdr:rowOff>179916</xdr:rowOff>
    </xdr:from>
    <xdr:to>
      <xdr:col>9</xdr:col>
      <xdr:colOff>2508250</xdr:colOff>
      <xdr:row>5</xdr:row>
      <xdr:rowOff>95250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3958084" y="179916"/>
          <a:ext cx="8784166" cy="825501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190501</xdr:rowOff>
    </xdr:from>
    <xdr:to>
      <xdr:col>9</xdr:col>
      <xdr:colOff>676275</xdr:colOff>
      <xdr:row>6</xdr:row>
      <xdr:rowOff>161926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298725" y="190501"/>
          <a:ext cx="7877175" cy="112395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233</xdr:col>
      <xdr:colOff>589645</xdr:colOff>
      <xdr:row>0</xdr:row>
      <xdr:rowOff>95250</xdr:rowOff>
    </xdr:from>
    <xdr:to>
      <xdr:col>255</xdr:col>
      <xdr:colOff>465819</xdr:colOff>
      <xdr:row>4</xdr:row>
      <xdr:rowOff>343921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1416330" y="95250"/>
          <a:ext cx="15103474" cy="1434307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xdr:twoCellAnchor editAs="absolute">
    <xdr:from>
      <xdr:col>1</xdr:col>
      <xdr:colOff>30842</xdr:colOff>
      <xdr:row>0</xdr:row>
      <xdr:rowOff>10430</xdr:rowOff>
    </xdr:from>
    <xdr:to>
      <xdr:col>7</xdr:col>
      <xdr:colOff>1867353</xdr:colOff>
      <xdr:row>2</xdr:row>
      <xdr:rowOff>238125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041847" y="10430"/>
          <a:ext cx="18714811" cy="875395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782109</xdr:colOff>
      <xdr:row>0</xdr:row>
      <xdr:rowOff>174624</xdr:rowOff>
    </xdr:from>
    <xdr:ext cx="7296149" cy="899583"/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164567" y="174624"/>
          <a:ext cx="7296149" cy="899583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130968</xdr:colOff>
      <xdr:row>1</xdr:row>
      <xdr:rowOff>5557</xdr:rowOff>
    </xdr:from>
    <xdr:ext cx="7085013" cy="696912"/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7817269" y="196057"/>
          <a:ext cx="7085013" cy="696912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5;&#1489;&#1512;&#1492;%20&#1493;&#1511;&#1492;&#1497;&#1500;&#1492;%202024%20-%20&#1491;&#1497;&#1512;&#1493;&#1490;%20&#1502;&#1493;&#1506;&#1510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  <sheetName val="נתוני בסיס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תוכנית עבודה"/>
      <sheetName val="נספח 3"/>
    </sheetNames>
    <sheetDataSet>
      <sheetData sheetId="0" refreshError="1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תנאי סף ישוב"/>
      <sheetName val="הלמס"/>
      <sheetName val="יזמות עסקית"/>
      <sheetName val="דרגות בהערכה מקצועית"/>
      <sheetName val="נתוני בסיס מועצה חברה וקליטה"/>
      <sheetName val="יישובי מיעוטים ויישובים חדשים"/>
      <sheetName val="הנחיות רוחב"/>
      <sheetName val="נספח 3- תוכנית עבודה"/>
      <sheetName val="דרוג בקשות"/>
      <sheetName val="חדשים מיעוטים ודלי אוכלוסין "/>
      <sheetName val="רשימת יישובים"/>
      <sheetName val="רשימת ישובים (ישן)"/>
      <sheetName val="טיפול נקודתי"/>
      <sheetName val="תשתית"/>
      <sheetName val="גיליון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 t="str">
            <v>אל-בטוף</v>
          </cell>
          <cell r="C5" t="str">
            <v>צפון</v>
          </cell>
          <cell r="D5">
            <v>3</v>
          </cell>
          <cell r="E5">
            <v>2</v>
          </cell>
          <cell r="F5">
            <v>4</v>
          </cell>
          <cell r="H5">
            <v>4</v>
          </cell>
          <cell r="I5">
            <v>0</v>
          </cell>
          <cell r="J5">
            <v>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אל קסום</v>
          </cell>
          <cell r="C6" t="str">
            <v>דרום</v>
          </cell>
          <cell r="D6">
            <v>3</v>
          </cell>
          <cell r="E6">
            <v>1</v>
          </cell>
          <cell r="F6">
            <v>7</v>
          </cell>
          <cell r="H6">
            <v>7</v>
          </cell>
          <cell r="I6">
            <v>0</v>
          </cell>
          <cell r="J6">
            <v>7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 t="str">
            <v>אשכול</v>
          </cell>
          <cell r="C7" t="str">
            <v>דרום</v>
          </cell>
          <cell r="D7">
            <v>2</v>
          </cell>
          <cell r="E7">
            <v>6</v>
          </cell>
          <cell r="F7">
            <v>32</v>
          </cell>
          <cell r="G7">
            <v>10</v>
          </cell>
          <cell r="H7">
            <v>32</v>
          </cell>
          <cell r="I7">
            <v>1</v>
          </cell>
          <cell r="J7">
            <v>0</v>
          </cell>
          <cell r="K7">
            <v>3</v>
          </cell>
          <cell r="L7">
            <v>12</v>
          </cell>
          <cell r="M7">
            <v>25</v>
          </cell>
          <cell r="N7">
            <v>0</v>
          </cell>
          <cell r="O7">
            <v>0</v>
          </cell>
        </row>
        <row r="8">
          <cell r="B8" t="str">
            <v>בוסתן אל-מרג'</v>
          </cell>
          <cell r="C8" t="str">
            <v>צפון</v>
          </cell>
          <cell r="D8">
            <v>3</v>
          </cell>
          <cell r="E8">
            <v>3</v>
          </cell>
          <cell r="F8">
            <v>4</v>
          </cell>
          <cell r="H8">
            <v>4</v>
          </cell>
          <cell r="I8">
            <v>0</v>
          </cell>
          <cell r="J8">
            <v>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בני שמעון</v>
          </cell>
          <cell r="C9" t="str">
            <v>דרום</v>
          </cell>
          <cell r="D9">
            <v>3</v>
          </cell>
          <cell r="E9">
            <v>7</v>
          </cell>
          <cell r="F9">
            <v>13</v>
          </cell>
          <cell r="H9">
            <v>13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גולן</v>
          </cell>
          <cell r="C10" t="str">
            <v>צפון</v>
          </cell>
          <cell r="D10">
            <v>1</v>
          </cell>
          <cell r="E10">
            <v>6</v>
          </cell>
          <cell r="F10">
            <v>32</v>
          </cell>
          <cell r="H10">
            <v>33</v>
          </cell>
          <cell r="I10">
            <v>0</v>
          </cell>
          <cell r="J10">
            <v>0</v>
          </cell>
          <cell r="K10">
            <v>1</v>
          </cell>
          <cell r="L10">
            <v>10</v>
          </cell>
          <cell r="M10">
            <v>24</v>
          </cell>
          <cell r="N10">
            <v>0</v>
          </cell>
          <cell r="O10">
            <v>0</v>
          </cell>
        </row>
        <row r="11">
          <cell r="B11" t="str">
            <v>גוש עציון</v>
          </cell>
          <cell r="C11" t="str">
            <v>מרכז</v>
          </cell>
          <cell r="D11">
            <v>4</v>
          </cell>
          <cell r="E11">
            <v>6</v>
          </cell>
          <cell r="F11">
            <v>7</v>
          </cell>
          <cell r="H11">
            <v>14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7</v>
          </cell>
          <cell r="O11">
            <v>0</v>
          </cell>
        </row>
        <row r="12">
          <cell r="B12" t="str">
            <v>הגלבוע</v>
          </cell>
          <cell r="C12" t="str">
            <v>צפון</v>
          </cell>
          <cell r="D12">
            <v>3</v>
          </cell>
          <cell r="E12">
            <v>5</v>
          </cell>
          <cell r="F12">
            <v>33</v>
          </cell>
          <cell r="H12">
            <v>33</v>
          </cell>
          <cell r="I12">
            <v>1</v>
          </cell>
          <cell r="J12">
            <v>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הגליל העליון</v>
          </cell>
          <cell r="C13" t="str">
            <v>צפון</v>
          </cell>
          <cell r="D13">
            <v>1</v>
          </cell>
          <cell r="E13">
            <v>7</v>
          </cell>
          <cell r="F13">
            <v>29</v>
          </cell>
          <cell r="H13">
            <v>29</v>
          </cell>
          <cell r="I13">
            <v>0</v>
          </cell>
          <cell r="J13">
            <v>0</v>
          </cell>
          <cell r="K13">
            <v>8</v>
          </cell>
          <cell r="L13">
            <v>14</v>
          </cell>
          <cell r="M13">
            <v>20</v>
          </cell>
          <cell r="N13">
            <v>0</v>
          </cell>
          <cell r="O13">
            <v>0</v>
          </cell>
        </row>
        <row r="14">
          <cell r="B14" t="str">
            <v>הגליל התחתון</v>
          </cell>
          <cell r="C14" t="str">
            <v>צפון</v>
          </cell>
          <cell r="D14">
            <v>3</v>
          </cell>
          <cell r="E14">
            <v>7</v>
          </cell>
          <cell r="F14">
            <v>18</v>
          </cell>
          <cell r="H14">
            <v>18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היישוב היהודי בחברון</v>
          </cell>
          <cell r="C15" t="str">
            <v>מרכז</v>
          </cell>
          <cell r="D15" t="str">
            <v>אין</v>
          </cell>
          <cell r="E15" t="str">
            <v>אין</v>
          </cell>
          <cell r="F15">
            <v>1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 t="str">
            <v>כן</v>
          </cell>
        </row>
        <row r="16">
          <cell r="B16" t="str">
            <v>הערבה התיכונה</v>
          </cell>
          <cell r="C16" t="str">
            <v>דרום</v>
          </cell>
          <cell r="D16">
            <v>1</v>
          </cell>
          <cell r="E16">
            <v>7</v>
          </cell>
          <cell r="F16">
            <v>7</v>
          </cell>
          <cell r="H16">
            <v>8</v>
          </cell>
          <cell r="I16">
            <v>0</v>
          </cell>
          <cell r="J16">
            <v>0</v>
          </cell>
          <cell r="K16">
            <v>0</v>
          </cell>
          <cell r="L16">
            <v>7</v>
          </cell>
          <cell r="M16">
            <v>7</v>
          </cell>
          <cell r="N16">
            <v>0</v>
          </cell>
          <cell r="O16">
            <v>0</v>
          </cell>
        </row>
        <row r="17">
          <cell r="B17" t="str">
            <v>הר חברון</v>
          </cell>
          <cell r="C17" t="str">
            <v>מרכז</v>
          </cell>
          <cell r="D17">
            <v>3</v>
          </cell>
          <cell r="E17">
            <v>5</v>
          </cell>
          <cell r="F17">
            <v>15</v>
          </cell>
          <cell r="H17">
            <v>15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13</v>
          </cell>
          <cell r="O17">
            <v>0</v>
          </cell>
        </row>
        <row r="18">
          <cell r="B18" t="str">
            <v>חבל אילות</v>
          </cell>
          <cell r="C18" t="str">
            <v>דרום</v>
          </cell>
          <cell r="D18">
            <v>1</v>
          </cell>
          <cell r="E18">
            <v>5</v>
          </cell>
          <cell r="F18">
            <v>13</v>
          </cell>
          <cell r="H18">
            <v>14</v>
          </cell>
          <cell r="I18">
            <v>0</v>
          </cell>
          <cell r="J18">
            <v>0</v>
          </cell>
          <cell r="K18">
            <v>0</v>
          </cell>
          <cell r="L18">
            <v>9</v>
          </cell>
          <cell r="M18">
            <v>10</v>
          </cell>
          <cell r="N18">
            <v>0</v>
          </cell>
          <cell r="O18">
            <v>0</v>
          </cell>
        </row>
        <row r="19">
          <cell r="B19" t="str">
            <v>חוף אשקלון</v>
          </cell>
          <cell r="C19" t="str">
            <v>דרום</v>
          </cell>
          <cell r="D19">
            <v>5</v>
          </cell>
          <cell r="E19">
            <v>7</v>
          </cell>
          <cell r="F19">
            <v>6</v>
          </cell>
          <cell r="G19">
            <v>3</v>
          </cell>
          <cell r="H19">
            <v>21</v>
          </cell>
          <cell r="I19">
            <v>0</v>
          </cell>
          <cell r="J19">
            <v>0</v>
          </cell>
          <cell r="K19">
            <v>1</v>
          </cell>
          <cell r="L19">
            <v>4</v>
          </cell>
          <cell r="M19">
            <v>6</v>
          </cell>
          <cell r="N19">
            <v>0</v>
          </cell>
          <cell r="O19">
            <v>0</v>
          </cell>
        </row>
        <row r="20">
          <cell r="B20" t="str">
            <v>יסוד המעלה</v>
          </cell>
          <cell r="C20" t="str">
            <v>צפון</v>
          </cell>
          <cell r="D20">
            <v>2</v>
          </cell>
          <cell r="E20">
            <v>8</v>
          </cell>
          <cell r="F20">
            <v>1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 t="str">
            <v>כן</v>
          </cell>
        </row>
        <row r="21">
          <cell r="B21" t="str">
            <v>לכיש</v>
          </cell>
          <cell r="C21" t="str">
            <v>דרום</v>
          </cell>
          <cell r="D21">
            <v>4</v>
          </cell>
          <cell r="E21">
            <v>7</v>
          </cell>
          <cell r="F21">
            <v>5</v>
          </cell>
          <cell r="H21">
            <v>19</v>
          </cell>
          <cell r="I21">
            <v>4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מבואות החרמון</v>
          </cell>
          <cell r="C22" t="str">
            <v>צפון</v>
          </cell>
          <cell r="D22">
            <v>1</v>
          </cell>
          <cell r="E22">
            <v>7</v>
          </cell>
          <cell r="F22">
            <v>13</v>
          </cell>
          <cell r="H22">
            <v>13</v>
          </cell>
          <cell r="I22">
            <v>0</v>
          </cell>
          <cell r="J22">
            <v>0</v>
          </cell>
          <cell r="K22">
            <v>3</v>
          </cell>
          <cell r="L22">
            <v>6</v>
          </cell>
          <cell r="M22">
            <v>7</v>
          </cell>
          <cell r="N22">
            <v>0</v>
          </cell>
          <cell r="O22">
            <v>0</v>
          </cell>
        </row>
        <row r="23">
          <cell r="B23" t="str">
            <v>מגידו</v>
          </cell>
          <cell r="C23" t="str">
            <v>צפון</v>
          </cell>
          <cell r="D23">
            <v>4</v>
          </cell>
          <cell r="E23">
            <v>7</v>
          </cell>
          <cell r="F23">
            <v>13</v>
          </cell>
          <cell r="H23">
            <v>13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מגילות ים המלח</v>
          </cell>
          <cell r="C24" t="str">
            <v>מרכז</v>
          </cell>
          <cell r="D24">
            <v>3</v>
          </cell>
          <cell r="E24">
            <v>7</v>
          </cell>
          <cell r="F24">
            <v>6</v>
          </cell>
          <cell r="H24">
            <v>6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3</v>
          </cell>
          <cell r="N24">
            <v>5</v>
          </cell>
          <cell r="O24">
            <v>0</v>
          </cell>
        </row>
        <row r="25">
          <cell r="B25" t="str">
            <v>מטה אשר</v>
          </cell>
          <cell r="C25" t="str">
            <v>צפון</v>
          </cell>
          <cell r="D25">
            <v>3</v>
          </cell>
          <cell r="E25">
            <v>7</v>
          </cell>
          <cell r="F25">
            <v>32</v>
          </cell>
          <cell r="H25">
            <v>32</v>
          </cell>
          <cell r="I25">
            <v>0</v>
          </cell>
          <cell r="J25">
            <v>2</v>
          </cell>
          <cell r="K25">
            <v>5</v>
          </cell>
          <cell r="L25">
            <v>8</v>
          </cell>
          <cell r="M25">
            <v>13</v>
          </cell>
          <cell r="N25">
            <v>0</v>
          </cell>
          <cell r="O25">
            <v>0</v>
          </cell>
        </row>
        <row r="26">
          <cell r="B26" t="str">
            <v>מטה בנימין</v>
          </cell>
          <cell r="C26" t="str">
            <v>מרכז</v>
          </cell>
          <cell r="D26">
            <v>5</v>
          </cell>
          <cell r="E26">
            <v>5</v>
          </cell>
          <cell r="F26">
            <v>19</v>
          </cell>
          <cell r="H26">
            <v>28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19</v>
          </cell>
          <cell r="O26">
            <v>0</v>
          </cell>
        </row>
        <row r="27">
          <cell r="B27" t="str">
            <v>מטולה</v>
          </cell>
          <cell r="C27" t="str">
            <v>צפון</v>
          </cell>
          <cell r="D27">
            <v>2</v>
          </cell>
          <cell r="E27">
            <v>8</v>
          </cell>
          <cell r="F27">
            <v>1</v>
          </cell>
          <cell r="H27">
            <v>1</v>
          </cell>
          <cell r="I27">
            <v>0</v>
          </cell>
          <cell r="J27">
            <v>0</v>
          </cell>
          <cell r="K27">
            <v>1</v>
          </cell>
          <cell r="L27">
            <v>1</v>
          </cell>
          <cell r="M27">
            <v>1</v>
          </cell>
          <cell r="N27">
            <v>0</v>
          </cell>
          <cell r="O27" t="str">
            <v>כן</v>
          </cell>
        </row>
        <row r="28">
          <cell r="B28" t="str">
            <v>מעלה אפרים</v>
          </cell>
          <cell r="C28" t="str">
            <v>מרכז</v>
          </cell>
          <cell r="D28">
            <v>4</v>
          </cell>
          <cell r="E28">
            <v>4</v>
          </cell>
          <cell r="F28">
            <v>1</v>
          </cell>
          <cell r="H28">
            <v>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  <cell r="O28" t="str">
            <v>כן</v>
          </cell>
        </row>
        <row r="29">
          <cell r="B29" t="str">
            <v>מעלה יוסף</v>
          </cell>
          <cell r="C29" t="str">
            <v>צפון</v>
          </cell>
          <cell r="D29">
            <v>2</v>
          </cell>
          <cell r="E29">
            <v>7</v>
          </cell>
          <cell r="F29">
            <v>22</v>
          </cell>
          <cell r="H29">
            <v>22</v>
          </cell>
          <cell r="I29">
            <v>0</v>
          </cell>
          <cell r="J29">
            <v>1</v>
          </cell>
          <cell r="K29">
            <v>6</v>
          </cell>
          <cell r="L29">
            <v>11</v>
          </cell>
          <cell r="M29">
            <v>20</v>
          </cell>
          <cell r="N29">
            <v>0</v>
          </cell>
          <cell r="O29">
            <v>0</v>
          </cell>
        </row>
        <row r="30">
          <cell r="B30" t="str">
            <v>מרום הגליל</v>
          </cell>
          <cell r="C30" t="str">
            <v>צפון</v>
          </cell>
          <cell r="D30">
            <v>2</v>
          </cell>
          <cell r="E30">
            <v>5</v>
          </cell>
          <cell r="F30">
            <v>24</v>
          </cell>
          <cell r="H30">
            <v>24</v>
          </cell>
          <cell r="I30">
            <v>0</v>
          </cell>
          <cell r="J30">
            <v>1</v>
          </cell>
          <cell r="K30">
            <v>2</v>
          </cell>
          <cell r="L30">
            <v>4</v>
          </cell>
          <cell r="M30">
            <v>11</v>
          </cell>
          <cell r="N30">
            <v>0</v>
          </cell>
          <cell r="O30">
            <v>0</v>
          </cell>
        </row>
        <row r="31">
          <cell r="B31" t="str">
            <v>מרחבים</v>
          </cell>
          <cell r="C31" t="str">
            <v>דרום</v>
          </cell>
          <cell r="D31">
            <v>3</v>
          </cell>
          <cell r="E31">
            <v>6</v>
          </cell>
          <cell r="F31">
            <v>17</v>
          </cell>
          <cell r="H31">
            <v>18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משגב</v>
          </cell>
          <cell r="C32" t="str">
            <v>צפון</v>
          </cell>
          <cell r="D32">
            <v>3</v>
          </cell>
          <cell r="E32">
            <v>7</v>
          </cell>
          <cell r="F32">
            <v>36</v>
          </cell>
          <cell r="H32">
            <v>37</v>
          </cell>
          <cell r="I32">
            <v>0</v>
          </cell>
          <cell r="J32">
            <v>6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נווה מדבר</v>
          </cell>
          <cell r="C33" t="str">
            <v>דרום</v>
          </cell>
          <cell r="D33">
            <v>2</v>
          </cell>
          <cell r="E33">
            <v>1</v>
          </cell>
          <cell r="F33">
            <v>4</v>
          </cell>
          <cell r="H33">
            <v>4</v>
          </cell>
          <cell r="I33">
            <v>2</v>
          </cell>
          <cell r="J33">
            <v>4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עמק הירדן</v>
          </cell>
          <cell r="C34" t="str">
            <v>צפון</v>
          </cell>
          <cell r="D34">
            <v>2</v>
          </cell>
          <cell r="E34">
            <v>7</v>
          </cell>
          <cell r="F34">
            <v>22</v>
          </cell>
          <cell r="H34">
            <v>23</v>
          </cell>
          <cell r="I34">
            <v>0</v>
          </cell>
          <cell r="J34">
            <v>0</v>
          </cell>
          <cell r="K34">
            <v>0</v>
          </cell>
          <cell r="L34">
            <v>9</v>
          </cell>
          <cell r="M34">
            <v>14</v>
          </cell>
          <cell r="N34">
            <v>0</v>
          </cell>
          <cell r="O34">
            <v>0</v>
          </cell>
        </row>
        <row r="35">
          <cell r="B35" t="str">
            <v>עמק המעיינות</v>
          </cell>
          <cell r="C35" t="str">
            <v>צפון</v>
          </cell>
          <cell r="D35">
            <v>2</v>
          </cell>
          <cell r="E35">
            <v>6</v>
          </cell>
          <cell r="F35">
            <v>24</v>
          </cell>
          <cell r="H35">
            <v>24</v>
          </cell>
          <cell r="I35">
            <v>0</v>
          </cell>
          <cell r="J35">
            <v>0</v>
          </cell>
          <cell r="K35">
            <v>0</v>
          </cell>
          <cell r="L35">
            <v>11</v>
          </cell>
          <cell r="M35">
            <v>16</v>
          </cell>
          <cell r="N35">
            <v>0</v>
          </cell>
          <cell r="O35">
            <v>0</v>
          </cell>
        </row>
        <row r="36">
          <cell r="B36" t="str">
            <v>עמק יזרעאל</v>
          </cell>
          <cell r="C36" t="str">
            <v>צפון</v>
          </cell>
          <cell r="D36">
            <v>4</v>
          </cell>
          <cell r="E36">
            <v>8</v>
          </cell>
          <cell r="F36">
            <v>38</v>
          </cell>
          <cell r="H36">
            <v>39</v>
          </cell>
          <cell r="I36">
            <v>0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ערבות הירדן</v>
          </cell>
          <cell r="C37" t="str">
            <v>מרכז</v>
          </cell>
          <cell r="D37">
            <v>3</v>
          </cell>
          <cell r="E37">
            <v>6</v>
          </cell>
          <cell r="F37">
            <v>21</v>
          </cell>
          <cell r="H37">
            <v>21</v>
          </cell>
          <cell r="I37">
            <v>1</v>
          </cell>
          <cell r="J37">
            <v>0</v>
          </cell>
          <cell r="K37">
            <v>0</v>
          </cell>
          <cell r="L37">
            <v>5</v>
          </cell>
          <cell r="M37">
            <v>11</v>
          </cell>
          <cell r="N37">
            <v>21</v>
          </cell>
          <cell r="O37">
            <v>0</v>
          </cell>
        </row>
        <row r="38">
          <cell r="B38" t="str">
            <v>קדומים</v>
          </cell>
          <cell r="C38" t="str">
            <v>מרכז</v>
          </cell>
          <cell r="D38">
            <v>5</v>
          </cell>
          <cell r="E38">
            <v>5</v>
          </cell>
          <cell r="F38">
            <v>1</v>
          </cell>
          <cell r="H38">
            <v>1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1</v>
          </cell>
          <cell r="O38" t="str">
            <v>כן</v>
          </cell>
        </row>
        <row r="39">
          <cell r="B39" t="str">
            <v>רמת נגב</v>
          </cell>
          <cell r="C39" t="str">
            <v>דרום</v>
          </cell>
          <cell r="D39">
            <v>1</v>
          </cell>
          <cell r="E39">
            <v>6</v>
          </cell>
          <cell r="F39">
            <v>16</v>
          </cell>
          <cell r="H39">
            <v>17</v>
          </cell>
          <cell r="I39">
            <v>1</v>
          </cell>
          <cell r="J39">
            <v>0</v>
          </cell>
          <cell r="K39">
            <v>0</v>
          </cell>
          <cell r="L39">
            <v>4</v>
          </cell>
          <cell r="M39">
            <v>5</v>
          </cell>
          <cell r="N39">
            <v>0</v>
          </cell>
          <cell r="O39">
            <v>0</v>
          </cell>
        </row>
        <row r="40">
          <cell r="B40" t="str">
            <v>שדות נגב</v>
          </cell>
          <cell r="C40" t="str">
            <v>דרום</v>
          </cell>
          <cell r="D40">
            <v>3</v>
          </cell>
          <cell r="E40">
            <v>6</v>
          </cell>
          <cell r="F40">
            <v>16</v>
          </cell>
          <cell r="G40">
            <v>2</v>
          </cell>
          <cell r="H40">
            <v>16</v>
          </cell>
          <cell r="I40">
            <v>0</v>
          </cell>
          <cell r="J40">
            <v>0</v>
          </cell>
          <cell r="K40">
            <v>0</v>
          </cell>
          <cell r="L40">
            <v>2</v>
          </cell>
          <cell r="M40">
            <v>8</v>
          </cell>
          <cell r="N40">
            <v>0</v>
          </cell>
          <cell r="O40">
            <v>0</v>
          </cell>
        </row>
        <row r="41">
          <cell r="B41" t="str">
            <v>שומרון</v>
          </cell>
          <cell r="C41" t="str">
            <v>מרכז</v>
          </cell>
          <cell r="D41">
            <v>5</v>
          </cell>
          <cell r="E41">
            <v>6</v>
          </cell>
          <cell r="F41">
            <v>22</v>
          </cell>
          <cell r="H41">
            <v>25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22</v>
          </cell>
          <cell r="O41">
            <v>0</v>
          </cell>
        </row>
        <row r="42">
          <cell r="B42" t="str">
            <v>שער הנגב</v>
          </cell>
          <cell r="C42" t="str">
            <v>דרום</v>
          </cell>
          <cell r="D42">
            <v>4</v>
          </cell>
          <cell r="E42">
            <v>7</v>
          </cell>
          <cell r="F42">
            <v>10</v>
          </cell>
          <cell r="G42">
            <v>6</v>
          </cell>
          <cell r="H42">
            <v>12</v>
          </cell>
          <cell r="I42">
            <v>0</v>
          </cell>
          <cell r="J42">
            <v>0</v>
          </cell>
          <cell r="K42">
            <v>5</v>
          </cell>
          <cell r="L42">
            <v>8</v>
          </cell>
          <cell r="M42">
            <v>9</v>
          </cell>
          <cell r="N42">
            <v>0</v>
          </cell>
          <cell r="O42">
            <v>0</v>
          </cell>
        </row>
        <row r="43">
          <cell r="B43" t="str">
            <v>תמר</v>
          </cell>
          <cell r="C43" t="str">
            <v>דרום</v>
          </cell>
          <cell r="D43">
            <v>1</v>
          </cell>
          <cell r="E43">
            <v>7</v>
          </cell>
          <cell r="F43">
            <v>6</v>
          </cell>
          <cell r="H43">
            <v>6</v>
          </cell>
          <cell r="I43">
            <v>0</v>
          </cell>
          <cell r="J43">
            <v>0</v>
          </cell>
          <cell r="K43">
            <v>0</v>
          </cell>
          <cell r="L43">
            <v>2</v>
          </cell>
          <cell r="M43">
            <v>4</v>
          </cell>
          <cell r="N43">
            <v>0</v>
          </cell>
          <cell r="O4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7F9DB-FC56-431A-B439-DB6D3F4744A4}">
  <dimension ref="B1:O136"/>
  <sheetViews>
    <sheetView rightToLeft="1" topLeftCell="A49" zoomScale="90" zoomScaleNormal="90" workbookViewId="0">
      <selection activeCell="I70" sqref="I70"/>
    </sheetView>
  </sheetViews>
  <sheetFormatPr defaultRowHeight="14.25" x14ac:dyDescent="0.2"/>
  <cols>
    <col min="2" max="2" width="14.625" style="1" bestFit="1" customWidth="1"/>
    <col min="3" max="3" width="7.375" style="1" bestFit="1" customWidth="1"/>
    <col min="4" max="4" width="12.25" style="1" customWidth="1"/>
  </cols>
  <sheetData>
    <row r="1" spans="2:12" ht="15" thickBot="1" x14ac:dyDescent="0.25"/>
    <row r="2" spans="2:12" ht="35.25" customHeight="1" thickBot="1" x14ac:dyDescent="0.25">
      <c r="B2" s="387" t="s">
        <v>161</v>
      </c>
      <c r="C2" s="388"/>
      <c r="D2" s="388"/>
      <c r="E2" s="388"/>
      <c r="F2" s="388"/>
      <c r="G2" s="388"/>
      <c r="H2" s="388"/>
      <c r="I2" s="388"/>
      <c r="J2" s="388"/>
      <c r="K2" s="388"/>
      <c r="L2" s="389"/>
    </row>
    <row r="3" spans="2:12" ht="48" x14ac:dyDescent="0.2">
      <c r="B3" s="65" t="s">
        <v>127</v>
      </c>
      <c r="C3" s="66" t="s">
        <v>128</v>
      </c>
      <c r="D3" s="66" t="s">
        <v>129</v>
      </c>
      <c r="E3" s="72" t="s">
        <v>162</v>
      </c>
      <c r="F3" s="73" t="s">
        <v>163</v>
      </c>
      <c r="G3" s="73" t="s">
        <v>164</v>
      </c>
      <c r="H3" s="73" t="s">
        <v>165</v>
      </c>
      <c r="I3" s="73" t="s">
        <v>166</v>
      </c>
      <c r="J3" s="73" t="s">
        <v>167</v>
      </c>
      <c r="K3" s="73" t="s">
        <v>168</v>
      </c>
      <c r="L3" s="74" t="s">
        <v>142</v>
      </c>
    </row>
    <row r="4" spans="2:12" x14ac:dyDescent="0.2">
      <c r="B4" s="67" t="s">
        <v>86</v>
      </c>
      <c r="C4" s="68" t="s">
        <v>130</v>
      </c>
      <c r="D4" s="68" t="s">
        <v>131</v>
      </c>
      <c r="E4" s="75">
        <v>7</v>
      </c>
      <c r="F4" s="76">
        <v>1</v>
      </c>
      <c r="G4" s="76">
        <v>3</v>
      </c>
      <c r="H4" s="76">
        <v>0</v>
      </c>
      <c r="I4" s="76">
        <v>0</v>
      </c>
      <c r="J4" s="76">
        <v>0</v>
      </c>
      <c r="K4" s="76">
        <v>0</v>
      </c>
      <c r="L4" s="77">
        <v>0</v>
      </c>
    </row>
    <row r="5" spans="2:12" x14ac:dyDescent="0.2">
      <c r="B5" s="67" t="s">
        <v>87</v>
      </c>
      <c r="C5" s="68" t="s">
        <v>132</v>
      </c>
      <c r="D5" s="68" t="s">
        <v>131</v>
      </c>
      <c r="E5" s="75">
        <v>4</v>
      </c>
      <c r="F5" s="76">
        <v>2</v>
      </c>
      <c r="G5" s="76">
        <v>3</v>
      </c>
      <c r="H5" s="76">
        <v>0</v>
      </c>
      <c r="I5" s="76">
        <v>0</v>
      </c>
      <c r="J5" s="76">
        <v>0</v>
      </c>
      <c r="K5" s="76">
        <v>0</v>
      </c>
      <c r="L5" s="77">
        <v>0</v>
      </c>
    </row>
    <row r="6" spans="2:12" x14ac:dyDescent="0.2">
      <c r="B6" s="67" t="s">
        <v>88</v>
      </c>
      <c r="C6" s="68" t="s">
        <v>133</v>
      </c>
      <c r="D6" s="68" t="s">
        <v>131</v>
      </c>
      <c r="E6" s="75">
        <v>3</v>
      </c>
      <c r="F6" s="76">
        <v>8</v>
      </c>
      <c r="G6" s="76">
        <v>4</v>
      </c>
      <c r="H6" s="76">
        <v>0</v>
      </c>
      <c r="I6" s="76">
        <v>0</v>
      </c>
      <c r="J6" s="76">
        <v>0</v>
      </c>
      <c r="K6" s="76">
        <v>0</v>
      </c>
      <c r="L6" s="77">
        <v>0</v>
      </c>
    </row>
    <row r="7" spans="2:12" x14ac:dyDescent="0.2">
      <c r="B7" s="67" t="s">
        <v>89</v>
      </c>
      <c r="C7" s="68" t="s">
        <v>130</v>
      </c>
      <c r="D7" s="68" t="s">
        <v>131</v>
      </c>
      <c r="E7" s="75">
        <v>32</v>
      </c>
      <c r="F7" s="76">
        <v>6</v>
      </c>
      <c r="G7" s="76">
        <v>2</v>
      </c>
      <c r="H7" s="76">
        <v>3</v>
      </c>
      <c r="I7" s="76">
        <v>12</v>
      </c>
      <c r="J7" s="76">
        <v>25</v>
      </c>
      <c r="K7" s="76">
        <v>0</v>
      </c>
      <c r="L7" s="77">
        <v>0</v>
      </c>
    </row>
    <row r="8" spans="2:12" x14ac:dyDescent="0.2">
      <c r="B8" s="67" t="s">
        <v>90</v>
      </c>
      <c r="C8" s="68" t="s">
        <v>130</v>
      </c>
      <c r="D8" s="68" t="s">
        <v>131</v>
      </c>
      <c r="E8" s="75">
        <v>23</v>
      </c>
      <c r="F8" s="76">
        <v>7</v>
      </c>
      <c r="G8" s="76">
        <v>6</v>
      </c>
      <c r="H8" s="76">
        <v>0</v>
      </c>
      <c r="I8" s="76">
        <v>0</v>
      </c>
      <c r="J8" s="76">
        <v>0</v>
      </c>
      <c r="K8" s="76">
        <v>0</v>
      </c>
      <c r="L8" s="77">
        <v>0</v>
      </c>
    </row>
    <row r="9" spans="2:12" x14ac:dyDescent="0.2">
      <c r="B9" s="67" t="s">
        <v>91</v>
      </c>
      <c r="C9" s="68" t="s">
        <v>132</v>
      </c>
      <c r="D9" s="68" t="s">
        <v>131</v>
      </c>
      <c r="E9" s="75">
        <v>4</v>
      </c>
      <c r="F9" s="76">
        <v>3</v>
      </c>
      <c r="G9" s="76">
        <v>3</v>
      </c>
      <c r="H9" s="76">
        <v>0</v>
      </c>
      <c r="I9" s="76">
        <v>0</v>
      </c>
      <c r="J9" s="76">
        <v>0</v>
      </c>
      <c r="K9" s="76">
        <v>0</v>
      </c>
      <c r="L9" s="77">
        <v>0</v>
      </c>
    </row>
    <row r="10" spans="2:12" x14ac:dyDescent="0.2">
      <c r="B10" s="67" t="s">
        <v>92</v>
      </c>
      <c r="C10" s="68" t="s">
        <v>130</v>
      </c>
      <c r="D10" s="68" t="s">
        <v>131</v>
      </c>
      <c r="E10" s="75">
        <v>13</v>
      </c>
      <c r="F10" s="76">
        <v>7</v>
      </c>
      <c r="G10" s="76">
        <v>3</v>
      </c>
      <c r="H10" s="76">
        <v>0</v>
      </c>
      <c r="I10" s="76">
        <v>0</v>
      </c>
      <c r="J10" s="76">
        <v>0</v>
      </c>
      <c r="K10" s="76">
        <v>0</v>
      </c>
      <c r="L10" s="77">
        <v>0</v>
      </c>
    </row>
    <row r="11" spans="2:12" x14ac:dyDescent="0.2">
      <c r="B11" s="67" t="s">
        <v>134</v>
      </c>
      <c r="C11" s="68" t="s">
        <v>123</v>
      </c>
      <c r="D11" s="68" t="s">
        <v>131</v>
      </c>
      <c r="E11" s="75">
        <v>6</v>
      </c>
      <c r="F11" s="76">
        <v>8</v>
      </c>
      <c r="G11" s="76">
        <v>7</v>
      </c>
      <c r="H11" s="76">
        <v>0</v>
      </c>
      <c r="I11" s="76">
        <v>0</v>
      </c>
      <c r="J11" s="76">
        <v>0</v>
      </c>
      <c r="K11" s="76">
        <v>0</v>
      </c>
      <c r="L11" s="77">
        <v>0</v>
      </c>
    </row>
    <row r="12" spans="2:12" x14ac:dyDescent="0.2">
      <c r="B12" s="67" t="s">
        <v>135</v>
      </c>
      <c r="C12" s="68" t="s">
        <v>123</v>
      </c>
      <c r="D12" s="68" t="s">
        <v>131</v>
      </c>
      <c r="E12" s="75">
        <v>7</v>
      </c>
      <c r="F12" s="76">
        <v>9</v>
      </c>
      <c r="G12" s="76">
        <v>6</v>
      </c>
      <c r="H12" s="76">
        <v>0</v>
      </c>
      <c r="I12" s="76">
        <v>0</v>
      </c>
      <c r="J12" s="76">
        <v>0</v>
      </c>
      <c r="K12" s="76">
        <v>0</v>
      </c>
      <c r="L12" s="77">
        <v>0</v>
      </c>
    </row>
    <row r="13" spans="2:12" x14ac:dyDescent="0.2">
      <c r="B13" s="67" t="s">
        <v>93</v>
      </c>
      <c r="C13" s="68" t="s">
        <v>132</v>
      </c>
      <c r="D13" s="68" t="s">
        <v>131</v>
      </c>
      <c r="E13" s="75">
        <v>31</v>
      </c>
      <c r="F13" s="76">
        <v>6</v>
      </c>
      <c r="G13" s="76">
        <v>1</v>
      </c>
      <c r="H13" s="76">
        <v>1</v>
      </c>
      <c r="I13" s="76">
        <v>10</v>
      </c>
      <c r="J13" s="76">
        <v>24</v>
      </c>
      <c r="K13" s="76">
        <v>0</v>
      </c>
      <c r="L13" s="77">
        <v>0</v>
      </c>
    </row>
    <row r="14" spans="2:12" x14ac:dyDescent="0.2">
      <c r="B14" s="67" t="s">
        <v>94</v>
      </c>
      <c r="C14" s="68" t="s">
        <v>123</v>
      </c>
      <c r="D14" s="68" t="s">
        <v>131</v>
      </c>
      <c r="E14" s="75">
        <v>14</v>
      </c>
      <c r="F14" s="76">
        <v>6</v>
      </c>
      <c r="G14" s="76">
        <v>4</v>
      </c>
      <c r="H14" s="76">
        <v>0</v>
      </c>
      <c r="I14" s="76">
        <v>0</v>
      </c>
      <c r="J14" s="76">
        <v>0</v>
      </c>
      <c r="K14" s="76">
        <v>7</v>
      </c>
      <c r="L14" s="77">
        <v>0</v>
      </c>
    </row>
    <row r="15" spans="2:12" x14ac:dyDescent="0.2">
      <c r="B15" s="67" t="s">
        <v>144</v>
      </c>
      <c r="C15" s="68" t="s">
        <v>123</v>
      </c>
      <c r="D15" s="68" t="s">
        <v>131</v>
      </c>
      <c r="E15" s="75">
        <v>25</v>
      </c>
      <c r="F15" s="76">
        <v>8</v>
      </c>
      <c r="G15" s="76">
        <v>6</v>
      </c>
      <c r="H15" s="76">
        <v>0</v>
      </c>
      <c r="I15" s="76">
        <v>0</v>
      </c>
      <c r="J15" s="76">
        <v>0</v>
      </c>
      <c r="K15" s="76">
        <v>0</v>
      </c>
      <c r="L15" s="77">
        <v>0</v>
      </c>
    </row>
    <row r="16" spans="2:12" x14ac:dyDescent="0.2">
      <c r="B16" s="67" t="s">
        <v>145</v>
      </c>
      <c r="C16" s="68" t="s">
        <v>123</v>
      </c>
      <c r="D16" s="68" t="s">
        <v>131</v>
      </c>
      <c r="E16" s="75">
        <v>9</v>
      </c>
      <c r="F16" s="76">
        <v>8</v>
      </c>
      <c r="G16" s="76">
        <v>7</v>
      </c>
      <c r="H16" s="76">
        <v>0</v>
      </c>
      <c r="I16" s="76">
        <v>0</v>
      </c>
      <c r="J16" s="76">
        <v>0</v>
      </c>
      <c r="K16" s="76">
        <v>0</v>
      </c>
      <c r="L16" s="77">
        <v>0</v>
      </c>
    </row>
    <row r="17" spans="2:12" x14ac:dyDescent="0.2">
      <c r="B17" s="67" t="s">
        <v>146</v>
      </c>
      <c r="C17" s="68" t="s">
        <v>123</v>
      </c>
      <c r="D17" s="68" t="s">
        <v>131</v>
      </c>
      <c r="E17" s="75">
        <v>31</v>
      </c>
      <c r="F17" s="76">
        <v>9</v>
      </c>
      <c r="G17" s="76">
        <v>7</v>
      </c>
      <c r="H17" s="76">
        <v>0</v>
      </c>
      <c r="I17" s="76">
        <v>0</v>
      </c>
      <c r="J17" s="76">
        <v>0</v>
      </c>
      <c r="K17" s="76">
        <v>0</v>
      </c>
      <c r="L17" s="77">
        <v>0</v>
      </c>
    </row>
    <row r="18" spans="2:12" x14ac:dyDescent="0.2">
      <c r="B18" s="67" t="s">
        <v>95</v>
      </c>
      <c r="C18" s="68" t="s">
        <v>132</v>
      </c>
      <c r="D18" s="68" t="s">
        <v>131</v>
      </c>
      <c r="E18" s="75">
        <v>32</v>
      </c>
      <c r="F18" s="76">
        <v>5</v>
      </c>
      <c r="G18" s="76">
        <v>3</v>
      </c>
      <c r="H18" s="76">
        <v>0</v>
      </c>
      <c r="I18" s="76">
        <v>0</v>
      </c>
      <c r="J18" s="76">
        <v>0</v>
      </c>
      <c r="K18" s="76">
        <v>0</v>
      </c>
      <c r="L18" s="77">
        <v>0</v>
      </c>
    </row>
    <row r="19" spans="2:12" x14ac:dyDescent="0.2">
      <c r="B19" s="67" t="s">
        <v>96</v>
      </c>
      <c r="C19" s="68" t="s">
        <v>132</v>
      </c>
      <c r="D19" s="68" t="s">
        <v>131</v>
      </c>
      <c r="E19" s="75">
        <v>29</v>
      </c>
      <c r="F19" s="76">
        <v>7</v>
      </c>
      <c r="G19" s="76">
        <v>1</v>
      </c>
      <c r="H19" s="76">
        <v>8</v>
      </c>
      <c r="I19" s="76">
        <v>14</v>
      </c>
      <c r="J19" s="76">
        <v>20</v>
      </c>
      <c r="K19" s="76">
        <v>0</v>
      </c>
      <c r="L19" s="77">
        <v>0</v>
      </c>
    </row>
    <row r="20" spans="2:12" x14ac:dyDescent="0.2">
      <c r="B20" s="67" t="s">
        <v>97</v>
      </c>
      <c r="C20" s="68" t="s">
        <v>132</v>
      </c>
      <c r="D20" s="68" t="s">
        <v>131</v>
      </c>
      <c r="E20" s="75">
        <v>18</v>
      </c>
      <c r="F20" s="76">
        <v>7</v>
      </c>
      <c r="G20" s="76">
        <v>3</v>
      </c>
      <c r="H20" s="76">
        <v>0</v>
      </c>
      <c r="I20" s="76">
        <v>0</v>
      </c>
      <c r="J20" s="76">
        <v>0</v>
      </c>
      <c r="K20" s="76">
        <v>0</v>
      </c>
      <c r="L20" s="77">
        <v>0</v>
      </c>
    </row>
    <row r="21" spans="2:12" x14ac:dyDescent="0.2">
      <c r="B21" s="67" t="s">
        <v>98</v>
      </c>
      <c r="C21" s="68" t="s">
        <v>130</v>
      </c>
      <c r="D21" s="68" t="s">
        <v>131</v>
      </c>
      <c r="E21" s="75">
        <v>7</v>
      </c>
      <c r="F21" s="76">
        <v>7</v>
      </c>
      <c r="G21" s="76">
        <v>1</v>
      </c>
      <c r="H21" s="76">
        <v>0</v>
      </c>
      <c r="I21" s="76">
        <v>7</v>
      </c>
      <c r="J21" s="76">
        <v>7</v>
      </c>
      <c r="K21" s="76">
        <v>0</v>
      </c>
      <c r="L21" s="77">
        <v>0</v>
      </c>
    </row>
    <row r="22" spans="2:12" x14ac:dyDescent="0.2">
      <c r="B22" s="67" t="s">
        <v>99</v>
      </c>
      <c r="C22" s="68" t="s">
        <v>130</v>
      </c>
      <c r="D22" s="68" t="s">
        <v>131</v>
      </c>
      <c r="E22" s="75">
        <v>14</v>
      </c>
      <c r="F22" s="76">
        <v>5</v>
      </c>
      <c r="G22" s="76">
        <v>3</v>
      </c>
      <c r="H22" s="76">
        <v>0</v>
      </c>
      <c r="I22" s="76">
        <v>0</v>
      </c>
      <c r="J22" s="76">
        <v>0</v>
      </c>
      <c r="K22" s="76">
        <v>13</v>
      </c>
      <c r="L22" s="77">
        <v>0</v>
      </c>
    </row>
    <row r="23" spans="2:12" x14ac:dyDescent="0.2">
      <c r="B23" s="67" t="s">
        <v>147</v>
      </c>
      <c r="C23" s="68" t="s">
        <v>133</v>
      </c>
      <c r="D23" s="68" t="s">
        <v>131</v>
      </c>
      <c r="E23" s="75">
        <v>14</v>
      </c>
      <c r="F23" s="76">
        <v>5</v>
      </c>
      <c r="G23" s="76">
        <v>5</v>
      </c>
      <c r="H23" s="76">
        <v>0</v>
      </c>
      <c r="I23" s="76">
        <v>0</v>
      </c>
      <c r="J23" s="76">
        <v>0</v>
      </c>
      <c r="K23" s="76">
        <v>0</v>
      </c>
      <c r="L23" s="77">
        <v>0</v>
      </c>
    </row>
    <row r="24" spans="2:12" x14ac:dyDescent="0.2">
      <c r="B24" s="67" t="s">
        <v>100</v>
      </c>
      <c r="C24" s="68" t="s">
        <v>130</v>
      </c>
      <c r="D24" s="68" t="s">
        <v>131</v>
      </c>
      <c r="E24" s="75">
        <v>12</v>
      </c>
      <c r="F24" s="76">
        <v>5</v>
      </c>
      <c r="G24" s="76">
        <v>1</v>
      </c>
      <c r="H24" s="76">
        <v>0</v>
      </c>
      <c r="I24" s="76">
        <v>9</v>
      </c>
      <c r="J24" s="76">
        <v>10</v>
      </c>
      <c r="K24" s="76">
        <v>0</v>
      </c>
      <c r="L24" s="77">
        <v>0</v>
      </c>
    </row>
    <row r="25" spans="2:12" x14ac:dyDescent="0.2">
      <c r="B25" s="67" t="s">
        <v>148</v>
      </c>
      <c r="C25" s="68" t="s">
        <v>123</v>
      </c>
      <c r="D25" s="68" t="s">
        <v>131</v>
      </c>
      <c r="E25" s="75">
        <v>7</v>
      </c>
      <c r="F25" s="76">
        <v>5</v>
      </c>
      <c r="G25" s="76">
        <v>6</v>
      </c>
      <c r="H25" s="76">
        <v>0</v>
      </c>
      <c r="I25" s="76">
        <v>0</v>
      </c>
      <c r="J25" s="76">
        <v>0</v>
      </c>
      <c r="K25" s="76">
        <v>0</v>
      </c>
      <c r="L25" s="77">
        <v>0</v>
      </c>
    </row>
    <row r="26" spans="2:12" x14ac:dyDescent="0.2">
      <c r="B26" s="67" t="s">
        <v>149</v>
      </c>
      <c r="C26" s="68" t="s">
        <v>123</v>
      </c>
      <c r="D26" s="68" t="s">
        <v>131</v>
      </c>
      <c r="E26" s="75">
        <v>24</v>
      </c>
      <c r="F26" s="76">
        <v>7</v>
      </c>
      <c r="G26" s="76">
        <v>7</v>
      </c>
      <c r="H26" s="76">
        <v>0</v>
      </c>
      <c r="I26" s="76">
        <v>0</v>
      </c>
      <c r="J26" s="76">
        <v>0</v>
      </c>
      <c r="K26" s="76">
        <v>0</v>
      </c>
      <c r="L26" s="77">
        <v>0</v>
      </c>
    </row>
    <row r="27" spans="2:12" x14ac:dyDescent="0.2">
      <c r="B27" s="67" t="s">
        <v>136</v>
      </c>
      <c r="C27" s="68" t="s">
        <v>130</v>
      </c>
      <c r="D27" s="68" t="s">
        <v>131</v>
      </c>
      <c r="E27" s="75">
        <v>21</v>
      </c>
      <c r="F27" s="76">
        <v>7</v>
      </c>
      <c r="G27" s="76">
        <v>5</v>
      </c>
      <c r="H27" s="76">
        <v>1</v>
      </c>
      <c r="I27" s="76">
        <v>4</v>
      </c>
      <c r="J27" s="76">
        <v>6</v>
      </c>
      <c r="K27" s="76">
        <v>0</v>
      </c>
      <c r="L27" s="77">
        <v>0</v>
      </c>
    </row>
    <row r="28" spans="2:12" x14ac:dyDescent="0.2">
      <c r="B28" s="67" t="s">
        <v>150</v>
      </c>
      <c r="C28" s="68" t="s">
        <v>133</v>
      </c>
      <c r="D28" s="68" t="s">
        <v>131</v>
      </c>
      <c r="E28" s="75">
        <v>26</v>
      </c>
      <c r="F28" s="76">
        <v>7</v>
      </c>
      <c r="G28" s="76">
        <v>5</v>
      </c>
      <c r="H28" s="76">
        <v>0</v>
      </c>
      <c r="I28" s="76">
        <v>0</v>
      </c>
      <c r="J28" s="76">
        <v>0</v>
      </c>
      <c r="K28" s="76">
        <v>0</v>
      </c>
      <c r="L28" s="77">
        <v>0</v>
      </c>
    </row>
    <row r="29" spans="2:12" x14ac:dyDescent="0.2">
      <c r="B29" s="67" t="s">
        <v>151</v>
      </c>
      <c r="C29" s="68" t="s">
        <v>123</v>
      </c>
      <c r="D29" s="68" t="s">
        <v>131</v>
      </c>
      <c r="E29" s="75">
        <v>14</v>
      </c>
      <c r="F29" s="76">
        <v>9</v>
      </c>
      <c r="G29" s="76">
        <v>7</v>
      </c>
      <c r="H29" s="76">
        <v>0</v>
      </c>
      <c r="I29" s="76">
        <v>0</v>
      </c>
      <c r="J29" s="76">
        <v>0</v>
      </c>
      <c r="K29" s="76">
        <v>0</v>
      </c>
      <c r="L29" s="77">
        <v>0</v>
      </c>
    </row>
    <row r="30" spans="2:12" x14ac:dyDescent="0.2">
      <c r="B30" s="67" t="s">
        <v>137</v>
      </c>
      <c r="C30" s="68" t="s">
        <v>130</v>
      </c>
      <c r="D30" s="68" t="s">
        <v>131</v>
      </c>
      <c r="E30" s="75">
        <v>13</v>
      </c>
      <c r="F30" s="76">
        <v>8</v>
      </c>
      <c r="G30" s="76">
        <v>5</v>
      </c>
      <c r="H30" s="76">
        <v>0</v>
      </c>
      <c r="I30" s="76">
        <v>0</v>
      </c>
      <c r="J30" s="76">
        <v>0</v>
      </c>
      <c r="K30" s="76">
        <v>0</v>
      </c>
      <c r="L30" s="77">
        <v>0</v>
      </c>
    </row>
    <row r="31" spans="2:12" x14ac:dyDescent="0.2">
      <c r="B31" s="67" t="s">
        <v>152</v>
      </c>
      <c r="C31" s="68" t="s">
        <v>123</v>
      </c>
      <c r="D31" s="68" t="s">
        <v>131</v>
      </c>
      <c r="E31" s="75">
        <v>19</v>
      </c>
      <c r="F31" s="76">
        <v>8</v>
      </c>
      <c r="G31" s="76">
        <v>6</v>
      </c>
      <c r="H31" s="76">
        <v>0</v>
      </c>
      <c r="I31" s="76">
        <v>0</v>
      </c>
      <c r="J31" s="76">
        <v>0</v>
      </c>
      <c r="K31" s="76">
        <v>0</v>
      </c>
      <c r="L31" s="77">
        <v>0</v>
      </c>
    </row>
    <row r="32" spans="2:12" x14ac:dyDescent="0.2">
      <c r="B32" s="67" t="s">
        <v>101</v>
      </c>
      <c r="C32" s="68" t="s">
        <v>130</v>
      </c>
      <c r="D32" s="68" t="s">
        <v>131</v>
      </c>
      <c r="E32" s="75">
        <v>19</v>
      </c>
      <c r="F32" s="76">
        <v>7</v>
      </c>
      <c r="G32" s="76">
        <v>4</v>
      </c>
      <c r="H32" s="76">
        <v>0</v>
      </c>
      <c r="I32" s="76">
        <v>0</v>
      </c>
      <c r="J32" s="76">
        <v>0</v>
      </c>
      <c r="K32" s="76">
        <v>0</v>
      </c>
      <c r="L32" s="77">
        <v>0</v>
      </c>
    </row>
    <row r="33" spans="2:12" x14ac:dyDescent="0.2">
      <c r="B33" s="67" t="s">
        <v>102</v>
      </c>
      <c r="C33" s="68" t="s">
        <v>132</v>
      </c>
      <c r="D33" s="68" t="s">
        <v>131</v>
      </c>
      <c r="E33" s="75">
        <v>13</v>
      </c>
      <c r="F33" s="76">
        <v>7</v>
      </c>
      <c r="G33" s="76">
        <v>1</v>
      </c>
      <c r="H33" s="76">
        <v>3</v>
      </c>
      <c r="I33" s="76">
        <v>6</v>
      </c>
      <c r="J33" s="76">
        <v>7</v>
      </c>
      <c r="K33" s="76">
        <v>0</v>
      </c>
      <c r="L33" s="77">
        <v>0</v>
      </c>
    </row>
    <row r="34" spans="2:12" x14ac:dyDescent="0.2">
      <c r="B34" s="67" t="s">
        <v>103</v>
      </c>
      <c r="C34" s="68" t="s">
        <v>132</v>
      </c>
      <c r="D34" s="68" t="s">
        <v>131</v>
      </c>
      <c r="E34" s="75">
        <v>13</v>
      </c>
      <c r="F34" s="76">
        <v>7</v>
      </c>
      <c r="G34" s="76">
        <v>4</v>
      </c>
      <c r="H34" s="76">
        <v>0</v>
      </c>
      <c r="I34" s="76">
        <v>0</v>
      </c>
      <c r="J34" s="76">
        <v>0</v>
      </c>
      <c r="K34" s="76">
        <v>0</v>
      </c>
      <c r="L34" s="77">
        <v>0</v>
      </c>
    </row>
    <row r="35" spans="2:12" x14ac:dyDescent="0.2">
      <c r="B35" s="67" t="s">
        <v>104</v>
      </c>
      <c r="C35" s="68" t="s">
        <v>123</v>
      </c>
      <c r="D35" s="68" t="s">
        <v>131</v>
      </c>
      <c r="E35" s="75">
        <v>6</v>
      </c>
      <c r="F35" s="76">
        <v>7</v>
      </c>
      <c r="G35" s="76">
        <v>3</v>
      </c>
      <c r="H35" s="76">
        <v>0</v>
      </c>
      <c r="I35" s="76">
        <v>0</v>
      </c>
      <c r="J35" s="76">
        <v>3</v>
      </c>
      <c r="K35" s="76">
        <v>5</v>
      </c>
      <c r="L35" s="77">
        <v>0</v>
      </c>
    </row>
    <row r="36" spans="2:12" x14ac:dyDescent="0.2">
      <c r="B36" s="67" t="s">
        <v>105</v>
      </c>
      <c r="C36" s="68" t="s">
        <v>132</v>
      </c>
      <c r="D36" s="68" t="s">
        <v>131</v>
      </c>
      <c r="E36" s="75">
        <v>32</v>
      </c>
      <c r="F36" s="76">
        <v>7</v>
      </c>
      <c r="G36" s="76">
        <v>3</v>
      </c>
      <c r="H36" s="76">
        <v>5</v>
      </c>
      <c r="I36" s="76">
        <v>8</v>
      </c>
      <c r="J36" s="76">
        <v>13</v>
      </c>
      <c r="K36" s="76">
        <v>0</v>
      </c>
      <c r="L36" s="77">
        <v>0</v>
      </c>
    </row>
    <row r="37" spans="2:12" x14ac:dyDescent="0.2">
      <c r="B37" s="67" t="s">
        <v>138</v>
      </c>
      <c r="C37" s="68" t="s">
        <v>123</v>
      </c>
      <c r="D37" s="68" t="s">
        <v>131</v>
      </c>
      <c r="E37" s="75">
        <v>28</v>
      </c>
      <c r="F37" s="76">
        <v>5</v>
      </c>
      <c r="G37" s="76">
        <v>5</v>
      </c>
      <c r="H37" s="76">
        <v>0</v>
      </c>
      <c r="I37" s="76">
        <v>0</v>
      </c>
      <c r="J37" s="76">
        <v>0</v>
      </c>
      <c r="K37" s="76">
        <v>19</v>
      </c>
      <c r="L37" s="77">
        <v>0</v>
      </c>
    </row>
    <row r="38" spans="2:12" x14ac:dyDescent="0.2">
      <c r="B38" s="67" t="s">
        <v>153</v>
      </c>
      <c r="C38" s="68" t="s">
        <v>143</v>
      </c>
      <c r="D38" s="68" t="s">
        <v>131</v>
      </c>
      <c r="E38" s="75">
        <v>64</v>
      </c>
      <c r="F38" s="76">
        <v>7</v>
      </c>
      <c r="G38" s="76">
        <v>6</v>
      </c>
      <c r="H38" s="76">
        <v>0</v>
      </c>
      <c r="I38" s="76">
        <v>0</v>
      </c>
      <c r="J38" s="76">
        <v>0</v>
      </c>
      <c r="K38" s="76">
        <v>0</v>
      </c>
      <c r="L38" s="77">
        <v>0</v>
      </c>
    </row>
    <row r="39" spans="2:12" x14ac:dyDescent="0.2">
      <c r="B39" s="67" t="s">
        <v>106</v>
      </c>
      <c r="C39" s="68" t="s">
        <v>132</v>
      </c>
      <c r="D39" s="68" t="s">
        <v>131</v>
      </c>
      <c r="E39" s="75">
        <v>24</v>
      </c>
      <c r="F39" s="76">
        <v>7</v>
      </c>
      <c r="G39" s="76">
        <v>5</v>
      </c>
      <c r="H39" s="76">
        <v>0</v>
      </c>
      <c r="I39" s="76">
        <v>0</v>
      </c>
      <c r="J39" s="76">
        <v>0</v>
      </c>
      <c r="K39" s="76">
        <v>0</v>
      </c>
      <c r="L39" s="77">
        <v>0</v>
      </c>
    </row>
    <row r="40" spans="2:12" x14ac:dyDescent="0.2">
      <c r="B40" s="67" t="s">
        <v>108</v>
      </c>
      <c r="C40" s="68" t="s">
        <v>132</v>
      </c>
      <c r="D40" s="68" t="s">
        <v>131</v>
      </c>
      <c r="E40" s="75">
        <v>22</v>
      </c>
      <c r="F40" s="76">
        <v>7</v>
      </c>
      <c r="G40" s="76">
        <v>2</v>
      </c>
      <c r="H40" s="76">
        <v>6</v>
      </c>
      <c r="I40" s="76">
        <v>11</v>
      </c>
      <c r="J40" s="76">
        <v>20</v>
      </c>
      <c r="K40" s="76">
        <v>0</v>
      </c>
      <c r="L40" s="77">
        <v>0</v>
      </c>
    </row>
    <row r="41" spans="2:12" x14ac:dyDescent="0.2">
      <c r="B41" s="67" t="s">
        <v>109</v>
      </c>
      <c r="C41" s="68" t="s">
        <v>132</v>
      </c>
      <c r="D41" s="68" t="s">
        <v>131</v>
      </c>
      <c r="E41" s="75">
        <v>24</v>
      </c>
      <c r="F41" s="76">
        <v>5</v>
      </c>
      <c r="G41" s="76">
        <v>2</v>
      </c>
      <c r="H41" s="76">
        <v>2</v>
      </c>
      <c r="I41" s="76">
        <v>4</v>
      </c>
      <c r="J41" s="76">
        <v>11</v>
      </c>
      <c r="K41" s="76">
        <v>0</v>
      </c>
      <c r="L41" s="77">
        <v>0</v>
      </c>
    </row>
    <row r="42" spans="2:12" x14ac:dyDescent="0.2">
      <c r="B42" s="67" t="s">
        <v>110</v>
      </c>
      <c r="C42" s="68" t="s">
        <v>130</v>
      </c>
      <c r="D42" s="68" t="s">
        <v>131</v>
      </c>
      <c r="E42" s="75">
        <v>17</v>
      </c>
      <c r="F42" s="76">
        <v>6</v>
      </c>
      <c r="G42" s="76">
        <v>3</v>
      </c>
      <c r="H42" s="76">
        <v>0</v>
      </c>
      <c r="I42" s="76">
        <v>0</v>
      </c>
      <c r="J42" s="76">
        <v>0</v>
      </c>
      <c r="K42" s="76">
        <v>0</v>
      </c>
      <c r="L42" s="77">
        <v>0</v>
      </c>
    </row>
    <row r="43" spans="2:12" x14ac:dyDescent="0.2">
      <c r="B43" s="67" t="s">
        <v>111</v>
      </c>
      <c r="C43" s="68" t="s">
        <v>132</v>
      </c>
      <c r="D43" s="68" t="s">
        <v>131</v>
      </c>
      <c r="E43" s="75">
        <v>35</v>
      </c>
      <c r="F43" s="76">
        <v>7</v>
      </c>
      <c r="G43" s="76">
        <v>3</v>
      </c>
      <c r="H43" s="76">
        <v>0</v>
      </c>
      <c r="I43" s="76">
        <v>0</v>
      </c>
      <c r="J43" s="76">
        <v>0</v>
      </c>
      <c r="K43" s="76">
        <v>0</v>
      </c>
      <c r="L43" s="77">
        <v>0</v>
      </c>
    </row>
    <row r="44" spans="2:12" x14ac:dyDescent="0.2">
      <c r="B44" s="67" t="s">
        <v>112</v>
      </c>
      <c r="C44" s="68" t="s">
        <v>130</v>
      </c>
      <c r="D44" s="68" t="s">
        <v>131</v>
      </c>
      <c r="E44" s="75">
        <v>4</v>
      </c>
      <c r="F44" s="76">
        <v>1</v>
      </c>
      <c r="G44" s="76">
        <v>2</v>
      </c>
      <c r="H44" s="76">
        <v>0</v>
      </c>
      <c r="I44" s="76">
        <v>0</v>
      </c>
      <c r="J44" s="76">
        <v>0</v>
      </c>
      <c r="K44" s="76">
        <v>0</v>
      </c>
      <c r="L44" s="77">
        <v>0</v>
      </c>
    </row>
    <row r="45" spans="2:12" x14ac:dyDescent="0.2">
      <c r="B45" s="67" t="s">
        <v>139</v>
      </c>
      <c r="C45" s="68" t="s">
        <v>123</v>
      </c>
      <c r="D45" s="68" t="s">
        <v>131</v>
      </c>
      <c r="E45" s="75">
        <v>7</v>
      </c>
      <c r="F45" s="76">
        <v>5</v>
      </c>
      <c r="G45" s="76">
        <v>6</v>
      </c>
      <c r="H45" s="76">
        <v>0</v>
      </c>
      <c r="I45" s="76">
        <v>0</v>
      </c>
      <c r="J45" s="76">
        <v>0</v>
      </c>
      <c r="K45" s="76">
        <v>0</v>
      </c>
      <c r="L45" s="77">
        <v>0</v>
      </c>
    </row>
    <row r="46" spans="2:12" x14ac:dyDescent="0.2">
      <c r="B46" s="67" t="s">
        <v>113</v>
      </c>
      <c r="C46" s="68" t="s">
        <v>132</v>
      </c>
      <c r="D46" s="68" t="s">
        <v>131</v>
      </c>
      <c r="E46" s="75">
        <v>22</v>
      </c>
      <c r="F46" s="76">
        <v>7</v>
      </c>
      <c r="G46" s="76">
        <v>2</v>
      </c>
      <c r="H46" s="76">
        <v>0</v>
      </c>
      <c r="I46" s="76">
        <v>9</v>
      </c>
      <c r="J46" s="76">
        <v>14</v>
      </c>
      <c r="K46" s="76">
        <v>0</v>
      </c>
      <c r="L46" s="77">
        <v>0</v>
      </c>
    </row>
    <row r="47" spans="2:12" x14ac:dyDescent="0.2">
      <c r="B47" s="67" t="s">
        <v>114</v>
      </c>
      <c r="C47" s="68" t="s">
        <v>132</v>
      </c>
      <c r="D47" s="68" t="s">
        <v>131</v>
      </c>
      <c r="E47" s="75">
        <v>24</v>
      </c>
      <c r="F47" s="76">
        <v>6</v>
      </c>
      <c r="G47" s="76">
        <v>2</v>
      </c>
      <c r="H47" s="76">
        <v>0</v>
      </c>
      <c r="I47" s="76">
        <v>11</v>
      </c>
      <c r="J47" s="76">
        <v>16</v>
      </c>
      <c r="K47" s="76">
        <v>0</v>
      </c>
      <c r="L47" s="77">
        <v>0</v>
      </c>
    </row>
    <row r="48" spans="2:12" x14ac:dyDescent="0.2">
      <c r="B48" s="67" t="s">
        <v>154</v>
      </c>
      <c r="C48" s="68" t="s">
        <v>123</v>
      </c>
      <c r="D48" s="68" t="s">
        <v>131</v>
      </c>
      <c r="E48" s="75">
        <v>44</v>
      </c>
      <c r="F48" s="76">
        <v>8</v>
      </c>
      <c r="G48" s="76">
        <v>6</v>
      </c>
      <c r="H48" s="76">
        <v>0</v>
      </c>
      <c r="I48" s="76">
        <v>0</v>
      </c>
      <c r="J48" s="76">
        <v>0</v>
      </c>
      <c r="K48" s="76">
        <v>0</v>
      </c>
      <c r="L48" s="77">
        <v>0</v>
      </c>
    </row>
    <row r="49" spans="2:12" x14ac:dyDescent="0.2">
      <c r="B49" s="67" t="s">
        <v>115</v>
      </c>
      <c r="C49" s="68" t="s">
        <v>132</v>
      </c>
      <c r="D49" s="68" t="s">
        <v>131</v>
      </c>
      <c r="E49" s="75">
        <v>38</v>
      </c>
      <c r="F49" s="76">
        <v>8</v>
      </c>
      <c r="G49" s="76">
        <v>4</v>
      </c>
      <c r="H49" s="76">
        <v>0</v>
      </c>
      <c r="I49" s="76">
        <v>0</v>
      </c>
      <c r="J49" s="76">
        <v>0</v>
      </c>
      <c r="K49" s="76">
        <v>0</v>
      </c>
      <c r="L49" s="77">
        <v>0</v>
      </c>
    </row>
    <row r="50" spans="2:12" x14ac:dyDescent="0.2">
      <c r="B50" s="67" t="s">
        <v>116</v>
      </c>
      <c r="C50" s="68" t="s">
        <v>123</v>
      </c>
      <c r="D50" s="68" t="s">
        <v>131</v>
      </c>
      <c r="E50" s="75">
        <v>21</v>
      </c>
      <c r="F50" s="76">
        <v>6</v>
      </c>
      <c r="G50" s="76">
        <v>3</v>
      </c>
      <c r="H50" s="76">
        <v>0</v>
      </c>
      <c r="I50" s="76">
        <v>5</v>
      </c>
      <c r="J50" s="76">
        <v>11</v>
      </c>
      <c r="K50" s="76">
        <v>21</v>
      </c>
      <c r="L50" s="77">
        <v>0</v>
      </c>
    </row>
    <row r="51" spans="2:12" x14ac:dyDescent="0.2">
      <c r="B51" s="67" t="s">
        <v>117</v>
      </c>
      <c r="C51" s="68" t="s">
        <v>130</v>
      </c>
      <c r="D51" s="68" t="s">
        <v>131</v>
      </c>
      <c r="E51" s="75">
        <v>15</v>
      </c>
      <c r="F51" s="76">
        <v>6</v>
      </c>
      <c r="G51" s="76">
        <v>1</v>
      </c>
      <c r="H51" s="76">
        <v>0</v>
      </c>
      <c r="I51" s="76">
        <v>4</v>
      </c>
      <c r="J51" s="76">
        <v>5</v>
      </c>
      <c r="K51" s="76">
        <v>0</v>
      </c>
      <c r="L51" s="77">
        <v>0</v>
      </c>
    </row>
    <row r="52" spans="2:12" x14ac:dyDescent="0.2">
      <c r="B52" s="67" t="s">
        <v>155</v>
      </c>
      <c r="C52" s="68" t="s">
        <v>123</v>
      </c>
      <c r="D52" s="68" t="s">
        <v>131</v>
      </c>
      <c r="E52" s="75">
        <v>9</v>
      </c>
      <c r="F52" s="76">
        <v>6</v>
      </c>
      <c r="G52" s="76">
        <v>8</v>
      </c>
      <c r="H52" s="76">
        <v>0</v>
      </c>
      <c r="I52" s="76">
        <v>0</v>
      </c>
      <c r="J52" s="76">
        <v>0</v>
      </c>
      <c r="K52" s="76">
        <v>0</v>
      </c>
      <c r="L52" s="77">
        <v>0</v>
      </c>
    </row>
    <row r="53" spans="2:12" x14ac:dyDescent="0.2">
      <c r="B53" s="67" t="s">
        <v>118</v>
      </c>
      <c r="C53" s="68" t="s">
        <v>130</v>
      </c>
      <c r="D53" s="68" t="s">
        <v>131</v>
      </c>
      <c r="E53" s="75">
        <v>16</v>
      </c>
      <c r="F53" s="76">
        <v>6</v>
      </c>
      <c r="G53" s="76">
        <v>3</v>
      </c>
      <c r="H53" s="76">
        <v>0</v>
      </c>
      <c r="I53" s="76">
        <v>2</v>
      </c>
      <c r="J53" s="76">
        <v>8</v>
      </c>
      <c r="K53" s="76">
        <v>0</v>
      </c>
      <c r="L53" s="77">
        <v>0</v>
      </c>
    </row>
    <row r="54" spans="2:12" x14ac:dyDescent="0.2">
      <c r="B54" s="67" t="s">
        <v>119</v>
      </c>
      <c r="C54" s="68" t="s">
        <v>123</v>
      </c>
      <c r="D54" s="68" t="s">
        <v>131</v>
      </c>
      <c r="E54" s="75">
        <v>27</v>
      </c>
      <c r="F54" s="76">
        <v>6</v>
      </c>
      <c r="G54" s="76">
        <v>5</v>
      </c>
      <c r="H54" s="76">
        <v>0</v>
      </c>
      <c r="I54" s="76">
        <v>0</v>
      </c>
      <c r="J54" s="76">
        <v>0</v>
      </c>
      <c r="K54" s="76">
        <v>22</v>
      </c>
      <c r="L54" s="77">
        <v>0</v>
      </c>
    </row>
    <row r="55" spans="2:12" x14ac:dyDescent="0.2">
      <c r="B55" s="67" t="s">
        <v>120</v>
      </c>
      <c r="C55" s="68" t="s">
        <v>130</v>
      </c>
      <c r="D55" s="68" t="s">
        <v>131</v>
      </c>
      <c r="E55" s="75">
        <v>12</v>
      </c>
      <c r="F55" s="76">
        <v>7</v>
      </c>
      <c r="G55" s="76">
        <v>4</v>
      </c>
      <c r="H55" s="76">
        <v>5</v>
      </c>
      <c r="I55" s="76">
        <v>8</v>
      </c>
      <c r="J55" s="76">
        <v>9</v>
      </c>
      <c r="K55" s="76">
        <v>0</v>
      </c>
      <c r="L55" s="77">
        <v>0</v>
      </c>
    </row>
    <row r="56" spans="2:12" x14ac:dyDescent="0.2">
      <c r="B56" s="67" t="s">
        <v>121</v>
      </c>
      <c r="C56" s="68" t="s">
        <v>130</v>
      </c>
      <c r="D56" s="68" t="s">
        <v>131</v>
      </c>
      <c r="E56" s="75">
        <v>14</v>
      </c>
      <c r="F56" s="76">
        <v>5</v>
      </c>
      <c r="G56" s="76">
        <v>5</v>
      </c>
      <c r="H56" s="76">
        <v>0</v>
      </c>
      <c r="I56" s="76">
        <v>0</v>
      </c>
      <c r="J56" s="76">
        <v>0</v>
      </c>
      <c r="K56" s="76">
        <v>0</v>
      </c>
      <c r="L56" s="77">
        <v>0</v>
      </c>
    </row>
    <row r="57" spans="2:12" x14ac:dyDescent="0.2">
      <c r="B57" s="67" t="s">
        <v>122</v>
      </c>
      <c r="C57" s="68" t="s">
        <v>130</v>
      </c>
      <c r="D57" s="68" t="s">
        <v>131</v>
      </c>
      <c r="E57" s="75">
        <v>5</v>
      </c>
      <c r="F57" s="76">
        <v>7</v>
      </c>
      <c r="G57" s="76">
        <v>1</v>
      </c>
      <c r="H57" s="76">
        <v>0</v>
      </c>
      <c r="I57" s="76">
        <v>2</v>
      </c>
      <c r="J57" s="76">
        <v>4</v>
      </c>
      <c r="K57" s="76">
        <v>0</v>
      </c>
      <c r="L57" s="77">
        <v>0</v>
      </c>
    </row>
    <row r="58" spans="2:12" x14ac:dyDescent="0.2">
      <c r="B58" s="67" t="s">
        <v>156</v>
      </c>
      <c r="C58" s="69" t="s">
        <v>123</v>
      </c>
      <c r="D58" s="81"/>
      <c r="E58" s="75">
        <v>1</v>
      </c>
      <c r="F58" s="76"/>
      <c r="G58" s="76"/>
      <c r="H58" s="76">
        <v>0</v>
      </c>
      <c r="I58" s="76">
        <v>0</v>
      </c>
      <c r="J58" s="76">
        <v>0</v>
      </c>
      <c r="K58" s="76">
        <v>1</v>
      </c>
      <c r="L58" s="77">
        <v>0</v>
      </c>
    </row>
    <row r="59" spans="2:12" x14ac:dyDescent="0.2">
      <c r="B59" s="67" t="s">
        <v>140</v>
      </c>
      <c r="C59" s="68" t="s">
        <v>132</v>
      </c>
      <c r="D59" s="68" t="s">
        <v>142</v>
      </c>
      <c r="E59" s="75">
        <v>1</v>
      </c>
      <c r="F59" s="76">
        <v>8</v>
      </c>
      <c r="G59" s="76">
        <v>2</v>
      </c>
      <c r="H59" s="76">
        <v>0</v>
      </c>
      <c r="I59" s="76">
        <v>0</v>
      </c>
      <c r="J59" s="76">
        <v>1</v>
      </c>
      <c r="K59" s="76">
        <v>0</v>
      </c>
      <c r="L59" s="77" t="str">
        <f>VLOOKUP(B59,'[4]נתוני בסיס מועצה חברה וקליטה'!B$5:O$43,14)</f>
        <v>כן</v>
      </c>
    </row>
    <row r="60" spans="2:12" x14ac:dyDescent="0.2">
      <c r="B60" s="67" t="s">
        <v>141</v>
      </c>
      <c r="C60" s="68" t="s">
        <v>132</v>
      </c>
      <c r="D60" s="68" t="s">
        <v>142</v>
      </c>
      <c r="E60" s="75">
        <v>1</v>
      </c>
      <c r="F60" s="76">
        <v>8</v>
      </c>
      <c r="G60" s="76">
        <v>2</v>
      </c>
      <c r="H60" s="76">
        <v>1</v>
      </c>
      <c r="I60" s="76">
        <v>1</v>
      </c>
      <c r="J60" s="76">
        <v>1</v>
      </c>
      <c r="K60" s="76">
        <v>0</v>
      </c>
      <c r="L60" s="77" t="str">
        <f>VLOOKUP(B60,'[4]נתוני בסיס מועצה חברה וקליטה'!B$5:O$43,14)</f>
        <v>כן</v>
      </c>
    </row>
    <row r="61" spans="2:12" ht="15" thickBot="1" x14ac:dyDescent="0.25">
      <c r="B61" s="70" t="s">
        <v>107</v>
      </c>
      <c r="C61" s="71" t="s">
        <v>123</v>
      </c>
      <c r="D61" s="71" t="s">
        <v>142</v>
      </c>
      <c r="E61" s="78">
        <v>1</v>
      </c>
      <c r="F61" s="79">
        <v>4</v>
      </c>
      <c r="G61" s="79">
        <v>4</v>
      </c>
      <c r="H61" s="79">
        <v>0</v>
      </c>
      <c r="I61" s="79">
        <v>0</v>
      </c>
      <c r="J61" s="79">
        <v>0</v>
      </c>
      <c r="K61" s="79">
        <v>1</v>
      </c>
      <c r="L61" s="80" t="str">
        <f>VLOOKUP(B61,'[4]נתוני בסיס מועצה חברה וקליטה'!B$5:O$43,14)</f>
        <v>כן</v>
      </c>
    </row>
    <row r="62" spans="2:12" x14ac:dyDescent="0.2">
      <c r="B62" s="63"/>
      <c r="C62" s="64"/>
      <c r="D62" s="64"/>
    </row>
    <row r="63" spans="2:12" x14ac:dyDescent="0.2">
      <c r="B63" s="63"/>
      <c r="C63" s="64"/>
      <c r="D63" s="64"/>
    </row>
    <row r="64" spans="2:12" x14ac:dyDescent="0.2">
      <c r="B64" s="63"/>
      <c r="C64" s="64"/>
      <c r="D64" s="64"/>
    </row>
    <row r="65" spans="2:15" x14ac:dyDescent="0.2">
      <c r="B65" s="63"/>
      <c r="C65" s="64"/>
      <c r="D65" s="64"/>
    </row>
    <row r="66" spans="2:15" x14ac:dyDescent="0.2">
      <c r="B66" s="63"/>
      <c r="C66" s="64"/>
      <c r="D66" s="64"/>
    </row>
    <row r="67" spans="2:15" x14ac:dyDescent="0.2">
      <c r="B67" s="63"/>
      <c r="C67" s="64"/>
      <c r="D67" s="64"/>
    </row>
    <row r="68" spans="2:15" x14ac:dyDescent="0.2">
      <c r="B68" s="67" t="s">
        <v>86</v>
      </c>
      <c r="C68" s="68" t="s">
        <v>130</v>
      </c>
      <c r="D68" s="64"/>
      <c r="E68" s="82" t="s">
        <v>87</v>
      </c>
      <c r="F68" s="83" t="s">
        <v>132</v>
      </c>
      <c r="H68" s="67" t="s">
        <v>88</v>
      </c>
      <c r="I68" s="68" t="s">
        <v>133</v>
      </c>
      <c r="K68" s="67" t="s">
        <v>153</v>
      </c>
      <c r="L68" s="68" t="s">
        <v>143</v>
      </c>
      <c r="N68" s="82" t="s">
        <v>134</v>
      </c>
      <c r="O68" s="83" t="s">
        <v>123</v>
      </c>
    </row>
    <row r="69" spans="2:15" ht="24" x14ac:dyDescent="0.2">
      <c r="B69" s="67" t="s">
        <v>89</v>
      </c>
      <c r="C69" s="68" t="s">
        <v>130</v>
      </c>
      <c r="D69" s="64"/>
      <c r="E69" s="82" t="s">
        <v>91</v>
      </c>
      <c r="F69" s="83" t="s">
        <v>132</v>
      </c>
      <c r="H69" s="67" t="s">
        <v>147</v>
      </c>
      <c r="I69" s="68" t="s">
        <v>133</v>
      </c>
      <c r="N69" s="82" t="s">
        <v>135</v>
      </c>
      <c r="O69" s="83" t="s">
        <v>123</v>
      </c>
    </row>
    <row r="70" spans="2:15" x14ac:dyDescent="0.2">
      <c r="B70" s="67" t="s">
        <v>90</v>
      </c>
      <c r="C70" s="68" t="s">
        <v>130</v>
      </c>
      <c r="D70" s="64"/>
      <c r="E70" s="82" t="s">
        <v>93</v>
      </c>
      <c r="F70" s="83" t="s">
        <v>132</v>
      </c>
      <c r="H70" s="67" t="s">
        <v>150</v>
      </c>
      <c r="I70" s="68" t="s">
        <v>133</v>
      </c>
      <c r="N70" s="82" t="s">
        <v>94</v>
      </c>
      <c r="O70" s="83" t="s">
        <v>123</v>
      </c>
    </row>
    <row r="71" spans="2:15" x14ac:dyDescent="0.2">
      <c r="B71" s="67" t="s">
        <v>92</v>
      </c>
      <c r="C71" s="68" t="s">
        <v>130</v>
      </c>
      <c r="D71" s="64"/>
      <c r="E71" s="82" t="s">
        <v>95</v>
      </c>
      <c r="F71" s="83" t="s">
        <v>132</v>
      </c>
      <c r="N71" s="82" t="s">
        <v>144</v>
      </c>
      <c r="O71" s="83" t="s">
        <v>123</v>
      </c>
    </row>
    <row r="72" spans="2:15" x14ac:dyDescent="0.2">
      <c r="B72" s="67" t="s">
        <v>98</v>
      </c>
      <c r="C72" s="68" t="s">
        <v>130</v>
      </c>
      <c r="D72" s="64"/>
      <c r="E72" s="82" t="s">
        <v>96</v>
      </c>
      <c r="F72" s="83" t="s">
        <v>132</v>
      </c>
      <c r="N72" s="82" t="s">
        <v>145</v>
      </c>
      <c r="O72" s="83" t="s">
        <v>123</v>
      </c>
    </row>
    <row r="73" spans="2:15" ht="24" x14ac:dyDescent="0.2">
      <c r="B73" s="67" t="s">
        <v>99</v>
      </c>
      <c r="C73" s="68" t="s">
        <v>130</v>
      </c>
      <c r="D73" s="64"/>
      <c r="E73" s="82" t="s">
        <v>97</v>
      </c>
      <c r="F73" s="83" t="s">
        <v>132</v>
      </c>
      <c r="N73" s="82" t="s">
        <v>146</v>
      </c>
      <c r="O73" s="83" t="s">
        <v>123</v>
      </c>
    </row>
    <row r="74" spans="2:15" ht="24" x14ac:dyDescent="0.2">
      <c r="B74" s="67" t="s">
        <v>100</v>
      </c>
      <c r="C74" s="68" t="s">
        <v>130</v>
      </c>
      <c r="D74" s="64"/>
      <c r="E74" s="82" t="s">
        <v>102</v>
      </c>
      <c r="F74" s="83" t="s">
        <v>132</v>
      </c>
      <c r="N74" s="82" t="s">
        <v>148</v>
      </c>
      <c r="O74" s="83" t="s">
        <v>123</v>
      </c>
    </row>
    <row r="75" spans="2:15" x14ac:dyDescent="0.2">
      <c r="B75" s="67" t="s">
        <v>136</v>
      </c>
      <c r="C75" s="68" t="s">
        <v>130</v>
      </c>
      <c r="D75" s="64"/>
      <c r="E75" s="82" t="s">
        <v>103</v>
      </c>
      <c r="F75" s="83" t="s">
        <v>132</v>
      </c>
      <c r="N75" s="82" t="s">
        <v>149</v>
      </c>
      <c r="O75" s="83" t="s">
        <v>123</v>
      </c>
    </row>
    <row r="76" spans="2:15" x14ac:dyDescent="0.2">
      <c r="B76" s="67" t="s">
        <v>137</v>
      </c>
      <c r="C76" s="68" t="s">
        <v>130</v>
      </c>
      <c r="D76" s="64"/>
      <c r="E76" s="82" t="s">
        <v>105</v>
      </c>
      <c r="F76" s="83" t="s">
        <v>132</v>
      </c>
      <c r="N76" s="82" t="s">
        <v>151</v>
      </c>
      <c r="O76" s="83" t="s">
        <v>123</v>
      </c>
    </row>
    <row r="77" spans="2:15" x14ac:dyDescent="0.2">
      <c r="B77" s="67" t="s">
        <v>101</v>
      </c>
      <c r="C77" s="68" t="s">
        <v>130</v>
      </c>
      <c r="D77" s="64"/>
      <c r="E77" s="82" t="s">
        <v>106</v>
      </c>
      <c r="F77" s="83" t="s">
        <v>132</v>
      </c>
      <c r="N77" s="82" t="s">
        <v>152</v>
      </c>
      <c r="O77" s="83" t="s">
        <v>123</v>
      </c>
    </row>
    <row r="78" spans="2:15" ht="24" x14ac:dyDescent="0.2">
      <c r="B78" s="67" t="s">
        <v>110</v>
      </c>
      <c r="C78" s="68" t="s">
        <v>130</v>
      </c>
      <c r="D78" s="64"/>
      <c r="E78" s="82" t="s">
        <v>108</v>
      </c>
      <c r="F78" s="83" t="s">
        <v>132</v>
      </c>
      <c r="N78" s="82" t="s">
        <v>104</v>
      </c>
      <c r="O78" s="83" t="s">
        <v>123</v>
      </c>
    </row>
    <row r="79" spans="2:15" x14ac:dyDescent="0.2">
      <c r="B79" s="67" t="s">
        <v>112</v>
      </c>
      <c r="C79" s="68" t="s">
        <v>130</v>
      </c>
      <c r="D79" s="64"/>
      <c r="E79" s="82" t="s">
        <v>109</v>
      </c>
      <c r="F79" s="83" t="s">
        <v>132</v>
      </c>
      <c r="N79" s="82" t="s">
        <v>138</v>
      </c>
      <c r="O79" s="83" t="s">
        <v>123</v>
      </c>
    </row>
    <row r="80" spans="2:15" x14ac:dyDescent="0.2">
      <c r="B80" s="67" t="s">
        <v>117</v>
      </c>
      <c r="C80" s="68" t="s">
        <v>130</v>
      </c>
      <c r="D80" s="64"/>
      <c r="E80" s="82" t="s">
        <v>111</v>
      </c>
      <c r="F80" s="83" t="s">
        <v>132</v>
      </c>
      <c r="N80" s="82" t="s">
        <v>139</v>
      </c>
      <c r="O80" s="83" t="s">
        <v>123</v>
      </c>
    </row>
    <row r="81" spans="2:15" x14ac:dyDescent="0.2">
      <c r="B81" s="67" t="s">
        <v>118</v>
      </c>
      <c r="C81" s="68" t="s">
        <v>130</v>
      </c>
      <c r="D81" s="64"/>
      <c r="E81" s="82" t="s">
        <v>113</v>
      </c>
      <c r="F81" s="83" t="s">
        <v>132</v>
      </c>
      <c r="N81" s="82" t="s">
        <v>154</v>
      </c>
      <c r="O81" s="83" t="s">
        <v>123</v>
      </c>
    </row>
    <row r="82" spans="2:15" ht="24" x14ac:dyDescent="0.2">
      <c r="B82" s="67" t="s">
        <v>120</v>
      </c>
      <c r="C82" s="68" t="s">
        <v>130</v>
      </c>
      <c r="D82" s="64"/>
      <c r="E82" s="82" t="s">
        <v>114</v>
      </c>
      <c r="F82" s="83" t="s">
        <v>132</v>
      </c>
      <c r="N82" s="82" t="s">
        <v>116</v>
      </c>
      <c r="O82" s="83" t="s">
        <v>123</v>
      </c>
    </row>
    <row r="83" spans="2:15" x14ac:dyDescent="0.2">
      <c r="B83" s="67" t="s">
        <v>121</v>
      </c>
      <c r="C83" s="68" t="s">
        <v>130</v>
      </c>
      <c r="D83" s="64"/>
      <c r="E83" s="82" t="s">
        <v>115</v>
      </c>
      <c r="F83" s="83" t="s">
        <v>132</v>
      </c>
      <c r="N83" s="82" t="s">
        <v>155</v>
      </c>
      <c r="O83" s="83" t="s">
        <v>123</v>
      </c>
    </row>
    <row r="84" spans="2:15" x14ac:dyDescent="0.2">
      <c r="B84" s="67" t="s">
        <v>122</v>
      </c>
      <c r="C84" s="68" t="s">
        <v>130</v>
      </c>
      <c r="D84" s="64"/>
      <c r="E84" s="82" t="s">
        <v>140</v>
      </c>
      <c r="F84" s="83" t="s">
        <v>132</v>
      </c>
      <c r="N84" s="82" t="s">
        <v>119</v>
      </c>
      <c r="O84" s="83" t="s">
        <v>123</v>
      </c>
    </row>
    <row r="85" spans="2:15" ht="36" x14ac:dyDescent="0.2">
      <c r="B85" s="63"/>
      <c r="C85" s="64"/>
      <c r="D85" s="64"/>
      <c r="E85" s="82" t="s">
        <v>141</v>
      </c>
      <c r="F85" s="83" t="s">
        <v>132</v>
      </c>
      <c r="N85" s="82" t="s">
        <v>156</v>
      </c>
      <c r="O85" s="69" t="s">
        <v>123</v>
      </c>
    </row>
    <row r="86" spans="2:15" ht="15" thickBot="1" x14ac:dyDescent="0.25">
      <c r="B86" s="63"/>
      <c r="C86" s="64"/>
      <c r="D86" s="64"/>
      <c r="N86" s="84" t="s">
        <v>107</v>
      </c>
      <c r="O86" s="85" t="s">
        <v>123</v>
      </c>
    </row>
    <row r="87" spans="2:15" x14ac:dyDescent="0.2">
      <c r="B87" s="63"/>
      <c r="C87" s="64"/>
      <c r="D87" s="64"/>
    </row>
    <row r="88" spans="2:15" x14ac:dyDescent="0.2">
      <c r="B88" s="63"/>
      <c r="C88" s="64"/>
      <c r="D88" s="64"/>
    </row>
    <row r="89" spans="2:15" x14ac:dyDescent="0.2">
      <c r="B89" s="63"/>
      <c r="C89" s="64"/>
      <c r="D89" s="64"/>
    </row>
    <row r="90" spans="2:15" x14ac:dyDescent="0.2">
      <c r="B90" s="63"/>
      <c r="C90" s="64"/>
      <c r="D90" s="64"/>
    </row>
    <row r="91" spans="2:15" x14ac:dyDescent="0.2">
      <c r="B91" s="63"/>
      <c r="C91" s="64"/>
      <c r="D91" s="64"/>
    </row>
    <row r="92" spans="2:15" x14ac:dyDescent="0.2">
      <c r="B92" s="63"/>
      <c r="C92" s="64"/>
      <c r="D92" s="64"/>
    </row>
    <row r="93" spans="2:15" x14ac:dyDescent="0.2">
      <c r="B93" s="63"/>
      <c r="C93" s="64"/>
      <c r="D93" s="64"/>
    </row>
    <row r="94" spans="2:15" x14ac:dyDescent="0.2">
      <c r="B94" s="63"/>
      <c r="C94" s="64"/>
      <c r="D94" s="64"/>
    </row>
    <row r="95" spans="2:15" x14ac:dyDescent="0.2">
      <c r="B95" s="63"/>
      <c r="C95" s="64"/>
      <c r="D95" s="64"/>
    </row>
    <row r="96" spans="2:15" x14ac:dyDescent="0.2">
      <c r="B96" s="63"/>
      <c r="C96" s="64"/>
      <c r="D96" s="64"/>
    </row>
    <row r="97" spans="2:4" x14ac:dyDescent="0.2">
      <c r="B97" s="63"/>
      <c r="C97" s="64"/>
      <c r="D97" s="64"/>
    </row>
    <row r="98" spans="2:4" x14ac:dyDescent="0.2">
      <c r="B98" s="63"/>
      <c r="C98" s="64"/>
      <c r="D98" s="64"/>
    </row>
    <row r="99" spans="2:4" x14ac:dyDescent="0.2">
      <c r="B99" s="63"/>
      <c r="C99" s="64"/>
      <c r="D99" s="64"/>
    </row>
    <row r="100" spans="2:4" x14ac:dyDescent="0.2">
      <c r="B100" s="63"/>
      <c r="C100" s="64"/>
      <c r="D100" s="64"/>
    </row>
    <row r="101" spans="2:4" x14ac:dyDescent="0.2">
      <c r="B101" s="63"/>
      <c r="C101" s="64"/>
      <c r="D101" s="64"/>
    </row>
    <row r="102" spans="2:4" x14ac:dyDescent="0.2">
      <c r="B102" s="63"/>
      <c r="C102" s="64"/>
      <c r="D102" s="64"/>
    </row>
    <row r="103" spans="2:4" x14ac:dyDescent="0.2">
      <c r="B103" s="63"/>
      <c r="C103" s="64"/>
      <c r="D103" s="64"/>
    </row>
    <row r="104" spans="2:4" x14ac:dyDescent="0.2">
      <c r="B104" s="63"/>
      <c r="C104" s="64"/>
      <c r="D104" s="64"/>
    </row>
    <row r="105" spans="2:4" x14ac:dyDescent="0.2">
      <c r="B105" s="63"/>
      <c r="C105" s="64"/>
      <c r="D105" s="64"/>
    </row>
    <row r="106" spans="2:4" x14ac:dyDescent="0.2">
      <c r="B106" s="63"/>
      <c r="C106" s="64"/>
      <c r="D106" s="64"/>
    </row>
    <row r="107" spans="2:4" x14ac:dyDescent="0.2">
      <c r="B107" s="63"/>
      <c r="C107" s="64"/>
      <c r="D107" s="64"/>
    </row>
    <row r="108" spans="2:4" x14ac:dyDescent="0.2">
      <c r="B108" s="63"/>
      <c r="C108" s="64"/>
      <c r="D108" s="64"/>
    </row>
    <row r="109" spans="2:4" x14ac:dyDescent="0.2">
      <c r="B109" s="63"/>
      <c r="C109" s="64"/>
      <c r="D109" s="64"/>
    </row>
    <row r="110" spans="2:4" x14ac:dyDescent="0.2">
      <c r="B110" s="63"/>
      <c r="C110" s="64"/>
      <c r="D110" s="64"/>
    </row>
    <row r="111" spans="2:4" x14ac:dyDescent="0.2">
      <c r="B111" s="63"/>
      <c r="C111" s="64"/>
      <c r="D111" s="64"/>
    </row>
    <row r="112" spans="2:4" x14ac:dyDescent="0.2">
      <c r="B112" s="63"/>
      <c r="C112" s="64"/>
      <c r="D112" s="64"/>
    </row>
    <row r="113" spans="2:4" x14ac:dyDescent="0.2">
      <c r="B113" s="63"/>
      <c r="C113" s="64"/>
      <c r="D113" s="64"/>
    </row>
    <row r="114" spans="2:4" x14ac:dyDescent="0.2">
      <c r="B114" s="63"/>
      <c r="C114" s="64"/>
      <c r="D114" s="64"/>
    </row>
    <row r="115" spans="2:4" x14ac:dyDescent="0.2">
      <c r="B115" s="63"/>
      <c r="C115" s="64"/>
      <c r="D115" s="64"/>
    </row>
    <row r="116" spans="2:4" x14ac:dyDescent="0.2">
      <c r="B116" s="63"/>
      <c r="C116" s="64"/>
      <c r="D116" s="64"/>
    </row>
    <row r="117" spans="2:4" x14ac:dyDescent="0.2">
      <c r="B117" s="63"/>
      <c r="C117" s="64"/>
      <c r="D117" s="64"/>
    </row>
    <row r="118" spans="2:4" x14ac:dyDescent="0.2">
      <c r="B118" s="63"/>
      <c r="C118" s="64"/>
      <c r="D118" s="64"/>
    </row>
    <row r="119" spans="2:4" x14ac:dyDescent="0.2">
      <c r="B119" s="63"/>
      <c r="C119" s="64"/>
      <c r="D119" s="64"/>
    </row>
    <row r="120" spans="2:4" x14ac:dyDescent="0.2">
      <c r="B120" s="63"/>
      <c r="C120" s="64"/>
      <c r="D120" s="64"/>
    </row>
    <row r="121" spans="2:4" x14ac:dyDescent="0.2">
      <c r="B121" s="63"/>
      <c r="C121" s="64"/>
      <c r="D121" s="64"/>
    </row>
    <row r="122" spans="2:4" x14ac:dyDescent="0.2">
      <c r="B122" s="63"/>
      <c r="C122" s="64"/>
      <c r="D122" s="64"/>
    </row>
    <row r="123" spans="2:4" x14ac:dyDescent="0.2">
      <c r="B123" s="63"/>
      <c r="C123" s="64"/>
      <c r="D123" s="64"/>
    </row>
    <row r="124" spans="2:4" x14ac:dyDescent="0.2">
      <c r="B124" s="63"/>
      <c r="C124" s="64"/>
      <c r="D124" s="64"/>
    </row>
    <row r="125" spans="2:4" x14ac:dyDescent="0.2">
      <c r="B125" s="63"/>
      <c r="C125" s="64"/>
      <c r="D125" s="64"/>
    </row>
    <row r="126" spans="2:4" x14ac:dyDescent="0.2">
      <c r="B126" s="63"/>
      <c r="C126" s="64"/>
      <c r="D126" s="64"/>
    </row>
    <row r="127" spans="2:4" x14ac:dyDescent="0.2">
      <c r="B127" s="63"/>
      <c r="C127" s="64"/>
      <c r="D127" s="64"/>
    </row>
    <row r="128" spans="2:4" x14ac:dyDescent="0.2">
      <c r="B128" s="63"/>
      <c r="C128" s="64"/>
      <c r="D128" s="64"/>
    </row>
    <row r="129" spans="2:4" x14ac:dyDescent="0.2">
      <c r="B129" s="63"/>
      <c r="C129" s="64"/>
      <c r="D129" s="64"/>
    </row>
    <row r="130" spans="2:4" x14ac:dyDescent="0.2">
      <c r="B130" s="63"/>
      <c r="C130" s="64"/>
      <c r="D130" s="64"/>
    </row>
    <row r="131" spans="2:4" x14ac:dyDescent="0.2">
      <c r="B131" s="63"/>
      <c r="C131" s="64"/>
      <c r="D131" s="64"/>
    </row>
    <row r="132" spans="2:4" x14ac:dyDescent="0.2">
      <c r="B132" s="63"/>
      <c r="C132" s="64"/>
      <c r="D132" s="64"/>
    </row>
    <row r="133" spans="2:4" x14ac:dyDescent="0.2">
      <c r="B133" s="63"/>
      <c r="C133" s="64"/>
      <c r="D133" s="64"/>
    </row>
    <row r="134" spans="2:4" x14ac:dyDescent="0.2">
      <c r="B134" s="63"/>
      <c r="C134" s="64"/>
      <c r="D134" s="64"/>
    </row>
    <row r="135" spans="2:4" x14ac:dyDescent="0.2">
      <c r="B135" s="63"/>
      <c r="C135" s="64"/>
      <c r="D135" s="64"/>
    </row>
    <row r="136" spans="2:4" x14ac:dyDescent="0.2">
      <c r="B136" s="63"/>
      <c r="C136" s="64"/>
      <c r="D136" s="64"/>
    </row>
  </sheetData>
  <autoFilter ref="B3:L61" xr:uid="{6CE8166F-CF0F-4AD1-B28A-E68C5BC72AF6}"/>
  <mergeCells count="1">
    <mergeCell ref="B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20"/>
  <sheetViews>
    <sheetView rightToLeft="1" topLeftCell="A16" zoomScale="90" zoomScaleNormal="90" workbookViewId="0">
      <selection activeCell="J9" sqref="J9"/>
    </sheetView>
  </sheetViews>
  <sheetFormatPr defaultRowHeight="14.25" x14ac:dyDescent="0.2"/>
  <cols>
    <col min="1" max="1" width="1.125" customWidth="1"/>
    <col min="2" max="2" width="10" customWidth="1"/>
    <col min="3" max="3" width="7.125" customWidth="1"/>
    <col min="4" max="4" width="10" customWidth="1"/>
    <col min="5" max="6" width="10.875" customWidth="1"/>
    <col min="7" max="7" width="11.25" customWidth="1"/>
    <col min="8" max="8" width="11.625" customWidth="1"/>
    <col min="9" max="9" width="10.625" customWidth="1"/>
    <col min="10" max="10" width="33" customWidth="1"/>
  </cols>
  <sheetData>
    <row r="1" spans="2:10" ht="15" thickBot="1" x14ac:dyDescent="0.25"/>
    <row r="2" spans="2:10" x14ac:dyDescent="0.2">
      <c r="B2" s="2"/>
      <c r="C2" s="3"/>
      <c r="D2" s="3"/>
      <c r="E2" s="3"/>
      <c r="F2" s="3"/>
      <c r="G2" s="3"/>
      <c r="H2" s="3"/>
      <c r="I2" s="3"/>
      <c r="J2" s="4"/>
    </row>
    <row r="3" spans="2:10" x14ac:dyDescent="0.2">
      <c r="B3" s="5"/>
      <c r="J3" s="6"/>
    </row>
    <row r="4" spans="2:10" x14ac:dyDescent="0.2">
      <c r="B4" s="5"/>
      <c r="J4" s="6"/>
    </row>
    <row r="5" spans="2:10" x14ac:dyDescent="0.2">
      <c r="B5" s="5"/>
      <c r="J5" s="6"/>
    </row>
    <row r="6" spans="2:10" x14ac:dyDescent="0.2">
      <c r="B6" s="5"/>
      <c r="J6" s="6"/>
    </row>
    <row r="7" spans="2:10" ht="18" customHeight="1" x14ac:dyDescent="0.2">
      <c r="B7" s="34"/>
      <c r="C7" s="345"/>
      <c r="D7" s="345"/>
      <c r="E7" s="345"/>
      <c r="F7" s="345"/>
      <c r="G7" s="345"/>
      <c r="H7" s="345"/>
      <c r="I7" s="345"/>
      <c r="J7" s="6"/>
    </row>
    <row r="8" spans="2:10" ht="21" customHeight="1" x14ac:dyDescent="0.2">
      <c r="B8" s="394" t="s">
        <v>124</v>
      </c>
      <c r="C8" s="395"/>
      <c r="D8" s="395"/>
      <c r="E8" s="395"/>
      <c r="F8" s="395"/>
      <c r="G8" s="395"/>
      <c r="H8" s="395"/>
      <c r="I8" s="395"/>
      <c r="J8" s="396"/>
    </row>
    <row r="9" spans="2:10" ht="16.5" thickBot="1" x14ac:dyDescent="0.25">
      <c r="B9" s="57"/>
      <c r="C9" s="346"/>
      <c r="D9" s="346"/>
      <c r="E9" s="346"/>
      <c r="F9" s="346"/>
      <c r="G9" s="346"/>
      <c r="H9" s="346"/>
      <c r="I9" s="347" t="s">
        <v>3</v>
      </c>
      <c r="J9" s="35" t="s">
        <v>4</v>
      </c>
    </row>
    <row r="10" spans="2:10" ht="18.75" x14ac:dyDescent="0.2">
      <c r="B10" s="58" t="s">
        <v>172</v>
      </c>
      <c r="C10" s="348"/>
      <c r="D10" s="348"/>
      <c r="E10" s="348"/>
      <c r="F10" s="346"/>
      <c r="G10" s="346"/>
      <c r="H10" s="346"/>
      <c r="I10" s="346"/>
      <c r="J10" s="59"/>
    </row>
    <row r="11" spans="2:10" ht="18.75" x14ac:dyDescent="0.2">
      <c r="B11" s="58"/>
      <c r="C11" s="348"/>
      <c r="D11" s="348"/>
      <c r="E11" s="348"/>
      <c r="F11" s="346"/>
      <c r="G11" s="346"/>
      <c r="H11" s="346"/>
      <c r="I11" s="346"/>
      <c r="J11" s="59"/>
    </row>
    <row r="12" spans="2:10" ht="16.5" thickBot="1" x14ac:dyDescent="0.25">
      <c r="B12" s="60" t="s">
        <v>74</v>
      </c>
      <c r="C12" s="349"/>
      <c r="D12" s="349"/>
      <c r="E12" s="350"/>
      <c r="F12" s="346"/>
      <c r="G12" s="346"/>
      <c r="H12" s="346"/>
      <c r="I12" s="346"/>
      <c r="J12" s="59"/>
    </row>
    <row r="13" spans="2:10" ht="16.5" thickBot="1" x14ac:dyDescent="0.25">
      <c r="B13" s="397" t="s">
        <v>75</v>
      </c>
      <c r="C13" s="398"/>
      <c r="D13" s="399"/>
      <c r="E13" s="399"/>
      <c r="F13" s="399"/>
      <c r="G13" s="399"/>
      <c r="H13" s="399"/>
      <c r="I13" s="399"/>
      <c r="J13" s="400"/>
    </row>
    <row r="14" spans="2:10" ht="15.6" customHeight="1" x14ac:dyDescent="0.2">
      <c r="B14" s="61" t="s">
        <v>76</v>
      </c>
      <c r="C14" s="36"/>
      <c r="D14" s="401" t="s">
        <v>77</v>
      </c>
      <c r="E14" s="401"/>
      <c r="F14" s="401"/>
      <c r="G14" s="401"/>
      <c r="H14" s="401"/>
      <c r="I14" s="401"/>
      <c r="J14" s="402"/>
    </row>
    <row r="15" spans="2:10" ht="15.6" customHeight="1" x14ac:dyDescent="0.2">
      <c r="B15" s="61" t="s">
        <v>78</v>
      </c>
      <c r="C15" s="36"/>
      <c r="D15" s="392" t="s">
        <v>79</v>
      </c>
      <c r="E15" s="392"/>
      <c r="F15" s="392"/>
      <c r="G15" s="392"/>
      <c r="H15" s="392"/>
      <c r="I15" s="392"/>
      <c r="J15" s="393"/>
    </row>
    <row r="16" spans="2:10" ht="15.6" customHeight="1" x14ac:dyDescent="0.2">
      <c r="B16" s="61" t="s">
        <v>80</v>
      </c>
      <c r="C16" s="36"/>
      <c r="D16" s="392" t="s">
        <v>170</v>
      </c>
      <c r="E16" s="392"/>
      <c r="F16" s="392"/>
      <c r="G16" s="392"/>
      <c r="H16" s="392"/>
      <c r="I16" s="392"/>
      <c r="J16" s="393"/>
    </row>
    <row r="17" spans="2:10" ht="15.6" customHeight="1" x14ac:dyDescent="0.2">
      <c r="B17" s="61" t="s">
        <v>81</v>
      </c>
      <c r="C17" s="36"/>
      <c r="D17" s="392" t="s">
        <v>82</v>
      </c>
      <c r="E17" s="392"/>
      <c r="F17" s="392"/>
      <c r="G17" s="392"/>
      <c r="H17" s="392"/>
      <c r="I17" s="392"/>
      <c r="J17" s="393"/>
    </row>
    <row r="18" spans="2:10" ht="15.6" customHeight="1" x14ac:dyDescent="0.2">
      <c r="B18" s="61" t="s">
        <v>83</v>
      </c>
      <c r="C18" s="36"/>
      <c r="D18" s="392" t="s">
        <v>171</v>
      </c>
      <c r="E18" s="392"/>
      <c r="F18" s="392"/>
      <c r="G18" s="392"/>
      <c r="H18" s="392"/>
      <c r="I18" s="392"/>
      <c r="J18" s="393"/>
    </row>
    <row r="19" spans="2:10" ht="15.6" customHeight="1" x14ac:dyDescent="0.2">
      <c r="B19" s="385" t="s">
        <v>84</v>
      </c>
      <c r="C19" s="386"/>
      <c r="D19" s="403" t="s">
        <v>254</v>
      </c>
      <c r="E19" s="403"/>
      <c r="F19" s="403"/>
      <c r="G19" s="403"/>
      <c r="H19" s="403"/>
      <c r="I19" s="403"/>
      <c r="J19" s="404"/>
    </row>
    <row r="20" spans="2:10" ht="15.6" customHeight="1" thickBot="1" x14ac:dyDescent="0.25">
      <c r="B20" s="383" t="s">
        <v>282</v>
      </c>
      <c r="C20" s="384"/>
      <c r="D20" s="390" t="s">
        <v>283</v>
      </c>
      <c r="E20" s="390"/>
      <c r="F20" s="390"/>
      <c r="G20" s="390"/>
      <c r="H20" s="390"/>
      <c r="I20" s="390"/>
      <c r="J20" s="391"/>
    </row>
  </sheetData>
  <protectedRanges>
    <protectedRange sqref="J9" name="Appendix_4_range"/>
  </protectedRanges>
  <mergeCells count="9">
    <mergeCell ref="D20:J20"/>
    <mergeCell ref="D17:J17"/>
    <mergeCell ref="D18:J18"/>
    <mergeCell ref="B8:J8"/>
    <mergeCell ref="B13:J13"/>
    <mergeCell ref="D14:J14"/>
    <mergeCell ref="D15:J15"/>
    <mergeCell ref="D16:J16"/>
    <mergeCell ref="D19:J19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12</xdr:row>
                    <xdr:rowOff>171450</xdr:rowOff>
                  </from>
                  <to>
                    <xdr:col>2</xdr:col>
                    <xdr:colOff>285750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13</xdr:row>
                    <xdr:rowOff>171450</xdr:rowOff>
                  </from>
                  <to>
                    <xdr:col>2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16</xdr:row>
                    <xdr:rowOff>171450</xdr:rowOff>
                  </from>
                  <to>
                    <xdr:col>2</xdr:col>
                    <xdr:colOff>285750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17</xdr:row>
                    <xdr:rowOff>171450</xdr:rowOff>
                  </from>
                  <to>
                    <xdr:col>2</xdr:col>
                    <xdr:colOff>285750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14</xdr:row>
                    <xdr:rowOff>171450</xdr:rowOff>
                  </from>
                  <to>
                    <xdr:col>2</xdr:col>
                    <xdr:colOff>285750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Check Box 4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15</xdr:row>
                    <xdr:rowOff>171450</xdr:rowOff>
                  </from>
                  <to>
                    <xdr:col>2</xdr:col>
                    <xdr:colOff>285750</xdr:colOff>
                    <xdr:row>17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5"/>
  <sheetViews>
    <sheetView rightToLeft="1" topLeftCell="A6" zoomScale="80" zoomScaleNormal="80" workbookViewId="0">
      <selection activeCell="C22" sqref="C22:G22"/>
    </sheetView>
  </sheetViews>
  <sheetFormatPr defaultRowHeight="15" x14ac:dyDescent="0.2"/>
  <cols>
    <col min="1" max="1" width="7.875" style="45" customWidth="1"/>
    <col min="2" max="2" width="15.625" style="45" customWidth="1"/>
    <col min="3" max="3" width="7.5" style="45" customWidth="1"/>
    <col min="4" max="5" width="9" style="45"/>
    <col min="6" max="6" width="16.75" style="45" customWidth="1"/>
    <col min="7" max="7" width="13.375" style="45" customWidth="1"/>
    <col min="8" max="8" width="8.125" style="45" customWidth="1"/>
    <col min="9" max="9" width="7.25" style="45" customWidth="1"/>
    <col min="10" max="10" width="9" style="45"/>
  </cols>
  <sheetData>
    <row r="1" spans="1:10" ht="15.75" thickBot="1" x14ac:dyDescent="0.25"/>
    <row r="2" spans="1:10" x14ac:dyDescent="0.2">
      <c r="A2" s="46"/>
      <c r="B2" s="47"/>
      <c r="C2" s="47"/>
      <c r="D2" s="47"/>
      <c r="E2" s="47"/>
      <c r="F2" s="47"/>
      <c r="G2" s="47"/>
      <c r="H2" s="47"/>
      <c r="I2" s="47"/>
      <c r="J2" s="48"/>
    </row>
    <row r="3" spans="1:10" x14ac:dyDescent="0.2">
      <c r="A3" s="49"/>
      <c r="J3" s="50"/>
    </row>
    <row r="4" spans="1:10" x14ac:dyDescent="0.2">
      <c r="A4" s="49"/>
      <c r="J4" s="50"/>
    </row>
    <row r="5" spans="1:10" x14ac:dyDescent="0.2">
      <c r="A5" s="49"/>
      <c r="J5" s="50"/>
    </row>
    <row r="6" spans="1:10" x14ac:dyDescent="0.2">
      <c r="A6" s="49"/>
      <c r="J6" s="50"/>
    </row>
    <row r="7" spans="1:10" x14ac:dyDescent="0.2">
      <c r="A7" s="49"/>
      <c r="J7" s="50"/>
    </row>
    <row r="8" spans="1:10" ht="16.5" thickBot="1" x14ac:dyDescent="0.25">
      <c r="A8" s="12"/>
      <c r="B8" s="51"/>
      <c r="C8" s="13"/>
      <c r="D8" s="13"/>
      <c r="E8" s="13"/>
      <c r="F8" s="51"/>
      <c r="G8" s="52" t="s">
        <v>3</v>
      </c>
      <c r="H8" s="407" t="s">
        <v>4</v>
      </c>
      <c r="I8" s="407"/>
      <c r="J8" s="10"/>
    </row>
    <row r="9" spans="1:10" ht="15.75" x14ac:dyDescent="0.2">
      <c r="A9" s="12"/>
      <c r="B9" s="51"/>
      <c r="C9" s="13"/>
      <c r="D9" s="13"/>
      <c r="E9" s="13"/>
      <c r="F9" s="51"/>
      <c r="G9" s="13"/>
      <c r="H9" s="13"/>
      <c r="I9" s="13"/>
      <c r="J9" s="14"/>
    </row>
    <row r="10" spans="1:10" ht="18.75" x14ac:dyDescent="0.2">
      <c r="A10" s="12"/>
      <c r="B10" s="408" t="s">
        <v>125</v>
      </c>
      <c r="C10" s="408"/>
      <c r="D10" s="408"/>
      <c r="E10" s="408"/>
      <c r="F10" s="408"/>
      <c r="G10" s="408"/>
      <c r="H10" s="408"/>
      <c r="I10" s="408"/>
      <c r="J10" s="14"/>
    </row>
    <row r="11" spans="1:10" ht="15.75" x14ac:dyDescent="0.2">
      <c r="A11" s="12"/>
      <c r="B11" s="11"/>
      <c r="C11" s="13"/>
      <c r="D11" s="13"/>
      <c r="E11" s="13"/>
      <c r="F11" s="51"/>
      <c r="G11" s="13"/>
      <c r="H11" s="13"/>
      <c r="I11" s="13"/>
      <c r="J11" s="14"/>
    </row>
    <row r="12" spans="1:10" ht="16.5" thickBot="1" x14ac:dyDescent="0.25">
      <c r="A12" s="12"/>
      <c r="B12" s="25" t="s">
        <v>17</v>
      </c>
      <c r="C12" s="13"/>
      <c r="D12" s="13"/>
      <c r="E12" s="13"/>
      <c r="F12" s="13"/>
      <c r="G12" s="13"/>
      <c r="H12" s="13"/>
      <c r="I12" s="13"/>
      <c r="J12" s="14"/>
    </row>
    <row r="13" spans="1:10" ht="32.25" thickBot="1" x14ac:dyDescent="0.25">
      <c r="A13" s="12"/>
      <c r="B13" s="15" t="s">
        <v>18</v>
      </c>
      <c r="C13" s="409"/>
      <c r="D13" s="410"/>
      <c r="E13" s="410"/>
      <c r="F13" s="411"/>
      <c r="G13" s="16" t="s">
        <v>19</v>
      </c>
      <c r="H13" s="409"/>
      <c r="I13" s="411"/>
      <c r="J13" s="14"/>
    </row>
    <row r="14" spans="1:10" ht="16.5" thickBot="1" x14ac:dyDescent="0.25">
      <c r="A14" s="12"/>
      <c r="B14" s="22"/>
      <c r="C14" s="13"/>
      <c r="D14" s="13"/>
      <c r="E14" s="13"/>
      <c r="F14" s="17"/>
      <c r="G14" s="17"/>
      <c r="H14" s="17"/>
      <c r="I14" s="17"/>
      <c r="J14" s="14"/>
    </row>
    <row r="15" spans="1:10" ht="23.25" customHeight="1" thickBot="1" x14ac:dyDescent="0.25">
      <c r="A15" s="12"/>
      <c r="B15" s="18" t="s">
        <v>20</v>
      </c>
      <c r="C15" s="410"/>
      <c r="D15" s="411"/>
      <c r="E15" s="18" t="s">
        <v>21</v>
      </c>
      <c r="F15" s="39"/>
      <c r="G15" s="19" t="s">
        <v>22</v>
      </c>
      <c r="H15" s="409"/>
      <c r="I15" s="411"/>
      <c r="J15" s="14"/>
    </row>
    <row r="16" spans="1:10" ht="16.5" thickBot="1" x14ac:dyDescent="0.25">
      <c r="A16" s="12"/>
      <c r="B16" s="20"/>
      <c r="C16" s="17"/>
      <c r="D16" s="17"/>
      <c r="E16" s="17"/>
      <c r="F16" s="17"/>
      <c r="G16" s="17"/>
      <c r="H16" s="17"/>
      <c r="I16" s="17"/>
      <c r="J16" s="14"/>
    </row>
    <row r="17" spans="1:10" ht="32.25" thickBot="1" x14ac:dyDescent="0.25">
      <c r="A17" s="12"/>
      <c r="B17" s="18" t="s">
        <v>23</v>
      </c>
      <c r="C17" s="410"/>
      <c r="D17" s="411"/>
      <c r="E17" s="15" t="s">
        <v>24</v>
      </c>
      <c r="F17" s="21"/>
      <c r="G17" s="18" t="s">
        <v>25</v>
      </c>
      <c r="H17" s="409"/>
      <c r="I17" s="411"/>
      <c r="J17" s="14"/>
    </row>
    <row r="18" spans="1:10" ht="15.75" x14ac:dyDescent="0.2">
      <c r="A18" s="12"/>
      <c r="B18" s="22"/>
      <c r="C18" s="38"/>
      <c r="D18" s="38"/>
      <c r="E18" s="22"/>
      <c r="F18" s="23"/>
      <c r="G18" s="22"/>
      <c r="H18" s="38"/>
      <c r="I18" s="38"/>
      <c r="J18" s="14"/>
    </row>
    <row r="19" spans="1:10" ht="16.5" thickBot="1" x14ac:dyDescent="0.25">
      <c r="A19" s="12"/>
      <c r="B19" s="22" t="s">
        <v>26</v>
      </c>
      <c r="C19" s="13"/>
      <c r="D19" s="13"/>
      <c r="E19" s="13"/>
      <c r="F19" s="17"/>
      <c r="G19" s="17"/>
      <c r="H19" s="17"/>
      <c r="I19" s="17"/>
      <c r="J19" s="14"/>
    </row>
    <row r="20" spans="1:10" ht="16.5" thickBot="1" x14ac:dyDescent="0.25">
      <c r="A20" s="12"/>
      <c r="B20" s="15" t="s">
        <v>27</v>
      </c>
      <c r="C20" s="412"/>
      <c r="D20" s="405"/>
      <c r="E20" s="405"/>
      <c r="F20" s="405"/>
      <c r="G20" s="406"/>
      <c r="H20" s="24"/>
      <c r="I20" s="24"/>
      <c r="J20" s="14"/>
    </row>
    <row r="21" spans="1:10" ht="16.5" thickBot="1" x14ac:dyDescent="0.25">
      <c r="A21" s="12"/>
      <c r="B21" s="15" t="s">
        <v>28</v>
      </c>
      <c r="C21" s="413"/>
      <c r="D21" s="413"/>
      <c r="E21" s="413"/>
      <c r="F21" s="413"/>
      <c r="G21" s="414"/>
      <c r="H21" s="24"/>
      <c r="I21" s="24"/>
      <c r="J21" s="14"/>
    </row>
    <row r="22" spans="1:10" ht="48" thickBot="1" x14ac:dyDescent="0.25">
      <c r="A22" s="12"/>
      <c r="B22" s="15" t="s">
        <v>6</v>
      </c>
      <c r="C22" s="412"/>
      <c r="D22" s="405"/>
      <c r="E22" s="405"/>
      <c r="F22" s="405"/>
      <c r="G22" s="406"/>
      <c r="H22" s="24"/>
      <c r="I22" s="24"/>
      <c r="J22" s="14"/>
    </row>
    <row r="23" spans="1:10" ht="16.5" thickBot="1" x14ac:dyDescent="0.25">
      <c r="A23" s="12"/>
      <c r="B23" s="15" t="s">
        <v>7</v>
      </c>
      <c r="C23" s="405"/>
      <c r="D23" s="405"/>
      <c r="E23" s="405"/>
      <c r="F23" s="405"/>
      <c r="G23" s="406"/>
      <c r="H23" s="24"/>
      <c r="I23" s="24"/>
      <c r="J23" s="14"/>
    </row>
    <row r="24" spans="1:10" ht="15.75" x14ac:dyDescent="0.2">
      <c r="A24" s="12"/>
      <c r="B24" s="25"/>
      <c r="C24" s="13"/>
      <c r="D24" s="13"/>
      <c r="E24" s="13"/>
      <c r="F24" s="13"/>
      <c r="G24" s="13"/>
      <c r="H24" s="13"/>
      <c r="I24" s="13"/>
      <c r="J24" s="14"/>
    </row>
    <row r="25" spans="1:10" ht="15.75" x14ac:dyDescent="0.2">
      <c r="A25" s="26"/>
      <c r="B25" s="27" t="s">
        <v>29</v>
      </c>
      <c r="C25" s="28"/>
      <c r="D25" s="28"/>
      <c r="E25" s="28"/>
      <c r="F25" s="28"/>
      <c r="G25" s="28"/>
      <c r="H25" s="28"/>
      <c r="I25" s="28"/>
      <c r="J25" s="29"/>
    </row>
    <row r="26" spans="1:10" ht="15.75" x14ac:dyDescent="0.2">
      <c r="A26" s="415" t="s">
        <v>30</v>
      </c>
      <c r="B26" s="416"/>
      <c r="C26" s="416"/>
      <c r="D26" s="416"/>
      <c r="E26" s="416"/>
      <c r="F26" s="416"/>
      <c r="G26" s="416"/>
      <c r="H26" s="416"/>
      <c r="I26" s="416"/>
      <c r="J26" s="417"/>
    </row>
    <row r="27" spans="1:10" ht="15.75" x14ac:dyDescent="0.2">
      <c r="A27" s="12"/>
      <c r="B27" s="53" t="s">
        <v>31</v>
      </c>
      <c r="C27" s="13"/>
      <c r="D27" s="13"/>
      <c r="E27" s="13"/>
      <c r="F27" s="17"/>
      <c r="G27" s="17"/>
      <c r="H27" s="17"/>
      <c r="I27" s="17"/>
      <c r="J27" s="14"/>
    </row>
    <row r="28" spans="1:10" ht="15.75" x14ac:dyDescent="0.2">
      <c r="A28" s="12"/>
      <c r="B28" s="22"/>
      <c r="C28" s="13"/>
      <c r="D28" s="13"/>
      <c r="E28" s="13"/>
      <c r="F28" s="17"/>
      <c r="G28" s="17"/>
      <c r="H28" s="17"/>
      <c r="I28" s="17"/>
      <c r="J28" s="14"/>
    </row>
    <row r="29" spans="1:10" ht="15.75" x14ac:dyDescent="0.2">
      <c r="A29" s="12"/>
      <c r="B29" s="30" t="s">
        <v>32</v>
      </c>
      <c r="C29" s="418" t="s">
        <v>33</v>
      </c>
      <c r="D29" s="418"/>
      <c r="E29" s="418"/>
      <c r="F29" s="418" t="s">
        <v>34</v>
      </c>
      <c r="G29" s="418"/>
      <c r="H29" s="418" t="s">
        <v>35</v>
      </c>
      <c r="I29" s="418"/>
      <c r="J29" s="14"/>
    </row>
    <row r="30" spans="1:10" ht="15.75" x14ac:dyDescent="0.2">
      <c r="A30" s="31"/>
      <c r="B30" s="7" t="s">
        <v>10</v>
      </c>
      <c r="C30" s="419" t="s">
        <v>36</v>
      </c>
      <c r="D30" s="419"/>
      <c r="E30" s="419"/>
      <c r="F30" s="419" t="s">
        <v>37</v>
      </c>
      <c r="G30" s="419"/>
      <c r="H30" s="419" t="s">
        <v>38</v>
      </c>
      <c r="I30" s="419"/>
      <c r="J30" s="32"/>
    </row>
    <row r="31" spans="1:10" ht="15.75" x14ac:dyDescent="0.2">
      <c r="A31" s="31"/>
      <c r="B31" s="7"/>
      <c r="C31" s="7"/>
      <c r="D31" s="7"/>
      <c r="E31" s="7"/>
      <c r="F31" s="7"/>
      <c r="G31" s="7"/>
      <c r="H31" s="7"/>
      <c r="I31" s="7"/>
      <c r="J31" s="32"/>
    </row>
    <row r="32" spans="1:10" ht="15.75" x14ac:dyDescent="0.2">
      <c r="A32" s="12"/>
      <c r="B32" s="33"/>
      <c r="C32" s="13"/>
      <c r="D32" s="13"/>
      <c r="E32" s="13"/>
      <c r="F32" s="13"/>
      <c r="G32" s="13"/>
      <c r="H32" s="13"/>
      <c r="I32" s="13"/>
      <c r="J32" s="14"/>
    </row>
    <row r="33" spans="1:10" ht="15.75" x14ac:dyDescent="0.2">
      <c r="A33" s="12"/>
      <c r="B33" s="30" t="s">
        <v>32</v>
      </c>
      <c r="C33" s="418" t="s">
        <v>33</v>
      </c>
      <c r="D33" s="418"/>
      <c r="E33" s="418"/>
      <c r="F33" s="418" t="s">
        <v>34</v>
      </c>
      <c r="G33" s="418"/>
      <c r="H33" s="418" t="s">
        <v>35</v>
      </c>
      <c r="I33" s="418"/>
      <c r="J33" s="14"/>
    </row>
    <row r="34" spans="1:10" ht="15.75" x14ac:dyDescent="0.2">
      <c r="A34" s="31"/>
      <c r="B34" s="7" t="s">
        <v>10</v>
      </c>
      <c r="C34" s="419" t="s">
        <v>36</v>
      </c>
      <c r="D34" s="419"/>
      <c r="E34" s="419"/>
      <c r="F34" s="419" t="s">
        <v>37</v>
      </c>
      <c r="G34" s="419"/>
      <c r="H34" s="419" t="s">
        <v>38</v>
      </c>
      <c r="I34" s="419"/>
      <c r="J34" s="32"/>
    </row>
    <row r="35" spans="1:10" ht="15.75" x14ac:dyDescent="0.2">
      <c r="A35" s="31"/>
      <c r="B35" s="7"/>
      <c r="C35" s="7"/>
      <c r="D35" s="7"/>
      <c r="E35" s="7"/>
      <c r="F35" s="7"/>
      <c r="G35" s="7"/>
      <c r="H35" s="7"/>
      <c r="I35" s="7"/>
      <c r="J35" s="32"/>
    </row>
    <row r="36" spans="1:10" ht="15.75" x14ac:dyDescent="0.2">
      <c r="A36" s="12"/>
      <c r="B36" s="33"/>
      <c r="C36" s="13"/>
      <c r="D36" s="13"/>
      <c r="E36" s="13"/>
      <c r="F36" s="13"/>
      <c r="G36" s="13"/>
      <c r="H36" s="13"/>
      <c r="I36" s="13"/>
      <c r="J36" s="14"/>
    </row>
    <row r="37" spans="1:10" ht="15.75" x14ac:dyDescent="0.2">
      <c r="A37" s="12"/>
      <c r="B37" s="30" t="s">
        <v>32</v>
      </c>
      <c r="C37" s="418" t="s">
        <v>33</v>
      </c>
      <c r="D37" s="418"/>
      <c r="E37" s="418"/>
      <c r="F37" s="418" t="s">
        <v>34</v>
      </c>
      <c r="G37" s="418"/>
      <c r="H37" s="418" t="s">
        <v>35</v>
      </c>
      <c r="I37" s="418"/>
      <c r="J37" s="14"/>
    </row>
    <row r="38" spans="1:10" ht="15.75" x14ac:dyDescent="0.2">
      <c r="A38" s="31"/>
      <c r="B38" s="7" t="s">
        <v>10</v>
      </c>
      <c r="C38" s="419" t="s">
        <v>36</v>
      </c>
      <c r="D38" s="419"/>
      <c r="E38" s="419"/>
      <c r="F38" s="419" t="s">
        <v>37</v>
      </c>
      <c r="G38" s="419"/>
      <c r="H38" s="419" t="s">
        <v>38</v>
      </c>
      <c r="I38" s="419"/>
      <c r="J38" s="32"/>
    </row>
    <row r="39" spans="1:10" ht="15.75" x14ac:dyDescent="0.2">
      <c r="A39" s="12"/>
      <c r="B39" s="25"/>
      <c r="C39" s="13"/>
      <c r="D39" s="13"/>
      <c r="E39" s="13"/>
      <c r="F39" s="13"/>
      <c r="G39" s="13"/>
      <c r="H39" s="13"/>
      <c r="I39" s="13"/>
      <c r="J39" s="14"/>
    </row>
    <row r="40" spans="1:10" ht="15.75" x14ac:dyDescent="0.2">
      <c r="A40" s="12"/>
      <c r="B40" s="33"/>
      <c r="C40" s="13"/>
      <c r="D40" s="13"/>
      <c r="E40" s="13"/>
      <c r="F40" s="13"/>
      <c r="G40" s="13"/>
      <c r="H40" s="13"/>
      <c r="I40" s="13"/>
      <c r="J40" s="14"/>
    </row>
    <row r="41" spans="1:10" ht="15.75" x14ac:dyDescent="0.2">
      <c r="A41" s="12"/>
      <c r="B41" s="420" t="s">
        <v>39</v>
      </c>
      <c r="C41" s="420"/>
      <c r="D41" s="33"/>
      <c r="E41" s="33"/>
      <c r="F41" s="13"/>
      <c r="G41" s="13"/>
      <c r="H41" s="13"/>
      <c r="I41" s="13"/>
      <c r="J41" s="14"/>
    </row>
    <row r="42" spans="1:10" ht="15.75" x14ac:dyDescent="0.2">
      <c r="A42" s="12"/>
      <c r="B42" s="421" t="s">
        <v>40</v>
      </c>
      <c r="C42" s="421"/>
      <c r="D42" s="25"/>
      <c r="E42" s="25"/>
      <c r="F42" s="13"/>
      <c r="G42" s="13"/>
      <c r="H42" s="13"/>
      <c r="I42" s="13"/>
      <c r="J42" s="14"/>
    </row>
    <row r="43" spans="1:10" ht="15.75" x14ac:dyDescent="0.2">
      <c r="A43" s="12"/>
      <c r="B43" s="37"/>
      <c r="C43" s="37"/>
      <c r="D43" s="37"/>
      <c r="E43" s="37"/>
      <c r="F43" s="13"/>
      <c r="G43" s="13"/>
      <c r="H43" s="13"/>
      <c r="I43" s="13"/>
      <c r="J43" s="14"/>
    </row>
    <row r="44" spans="1:10" ht="15.75" x14ac:dyDescent="0.2">
      <c r="A44" s="415" t="s">
        <v>30</v>
      </c>
      <c r="B44" s="416"/>
      <c r="C44" s="416"/>
      <c r="D44" s="416"/>
      <c r="E44" s="416"/>
      <c r="F44" s="416"/>
      <c r="G44" s="416"/>
      <c r="H44" s="416"/>
      <c r="I44" s="416"/>
      <c r="J44" s="417"/>
    </row>
    <row r="45" spans="1:10" ht="15.75" x14ac:dyDescent="0.2">
      <c r="A45" s="12"/>
      <c r="B45" s="53" t="s">
        <v>41</v>
      </c>
      <c r="C45" s="13"/>
      <c r="D45" s="13"/>
      <c r="E45" s="13"/>
      <c r="F45" s="17"/>
      <c r="G45" s="17"/>
      <c r="H45" s="17"/>
      <c r="I45" s="17"/>
      <c r="J45" s="14"/>
    </row>
    <row r="46" spans="1:10" ht="15.75" x14ac:dyDescent="0.2">
      <c r="A46" s="12"/>
      <c r="B46" s="33"/>
      <c r="C46" s="13"/>
      <c r="D46" s="13"/>
      <c r="E46" s="13"/>
      <c r="F46" s="13"/>
      <c r="G46" s="13"/>
      <c r="H46" s="13"/>
      <c r="I46" s="13"/>
      <c r="J46" s="14"/>
    </row>
    <row r="47" spans="1:10" ht="15.75" x14ac:dyDescent="0.2">
      <c r="A47" s="12"/>
      <c r="B47" s="423" t="s">
        <v>42</v>
      </c>
      <c r="C47" s="423"/>
      <c r="D47" s="423"/>
      <c r="E47" s="423"/>
      <c r="F47" s="423"/>
      <c r="G47" s="424" t="s">
        <v>43</v>
      </c>
      <c r="H47" s="424"/>
      <c r="J47" s="14"/>
    </row>
    <row r="48" spans="1:10" ht="15.75" x14ac:dyDescent="0.2">
      <c r="A48" s="12"/>
      <c r="B48" s="423" t="s">
        <v>44</v>
      </c>
      <c r="C48" s="423"/>
      <c r="D48" s="423"/>
      <c r="E48" s="423"/>
      <c r="F48" s="423"/>
      <c r="J48" s="14"/>
    </row>
    <row r="49" spans="1:10" ht="15.75" x14ac:dyDescent="0.2">
      <c r="A49" s="12"/>
      <c r="B49" s="33"/>
      <c r="C49" s="13"/>
      <c r="D49" s="13"/>
      <c r="E49" s="13"/>
      <c r="F49" s="13"/>
      <c r="G49" s="13"/>
      <c r="H49" s="13"/>
      <c r="I49" s="13"/>
      <c r="J49" s="14"/>
    </row>
    <row r="50" spans="1:10" ht="15.75" x14ac:dyDescent="0.2">
      <c r="A50" s="12"/>
      <c r="B50" s="25" t="s">
        <v>45</v>
      </c>
      <c r="C50" s="13"/>
      <c r="D50" s="13"/>
      <c r="E50" s="13"/>
      <c r="F50" s="13"/>
      <c r="G50" s="13"/>
      <c r="H50" s="13"/>
      <c r="I50" s="13"/>
      <c r="J50" s="14"/>
    </row>
    <row r="51" spans="1:10" ht="15.75" x14ac:dyDescent="0.2">
      <c r="A51" s="12"/>
      <c r="B51" s="33"/>
      <c r="C51" s="13"/>
      <c r="D51" s="13"/>
      <c r="E51" s="13"/>
      <c r="F51" s="13"/>
      <c r="G51" s="13"/>
      <c r="H51" s="13"/>
      <c r="I51" s="13"/>
      <c r="J51" s="14"/>
    </row>
    <row r="52" spans="1:10" ht="15.75" x14ac:dyDescent="0.2">
      <c r="A52" s="12"/>
      <c r="B52" s="420" t="s">
        <v>46</v>
      </c>
      <c r="C52" s="420"/>
      <c r="D52" s="420"/>
      <c r="E52" s="420"/>
      <c r="F52" s="420" t="s">
        <v>46</v>
      </c>
      <c r="G52" s="420"/>
      <c r="H52" s="420"/>
      <c r="I52" s="420"/>
      <c r="J52" s="14"/>
    </row>
    <row r="53" spans="1:10" ht="15.75" x14ac:dyDescent="0.2">
      <c r="A53" s="12"/>
      <c r="B53" s="421" t="s">
        <v>3</v>
      </c>
      <c r="C53" s="421"/>
      <c r="D53" s="421"/>
      <c r="E53" s="421"/>
      <c r="F53" s="422" t="s">
        <v>47</v>
      </c>
      <c r="G53" s="422"/>
      <c r="H53" s="422"/>
      <c r="I53" s="422"/>
      <c r="J53" s="14"/>
    </row>
    <row r="54" spans="1:10" ht="15.75" x14ac:dyDescent="0.2">
      <c r="A54" s="12"/>
      <c r="B54" s="25"/>
      <c r="C54" s="13"/>
      <c r="D54" s="13"/>
      <c r="E54" s="13"/>
      <c r="F54" s="13"/>
      <c r="G54" s="13"/>
      <c r="H54" s="13"/>
      <c r="I54" s="13"/>
      <c r="J54" s="14"/>
    </row>
    <row r="55" spans="1:10" ht="15.75" thickBot="1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6"/>
    </row>
  </sheetData>
  <protectedRanges>
    <protectedRange sqref="H13 C13 C15 F15 H15 H17 F17 C17 B29:I29 B32:I33 B36:I37 B40:C41 B52 F52 B47 C20:H23 H8" name="Appendix_2_range"/>
  </protectedRanges>
  <mergeCells count="41">
    <mergeCell ref="B52:E52"/>
    <mergeCell ref="F52:I52"/>
    <mergeCell ref="B53:E53"/>
    <mergeCell ref="F53:I53"/>
    <mergeCell ref="B41:C41"/>
    <mergeCell ref="B42:C42"/>
    <mergeCell ref="A44:J44"/>
    <mergeCell ref="B47:F47"/>
    <mergeCell ref="G47:H47"/>
    <mergeCell ref="B48:F48"/>
    <mergeCell ref="C37:E37"/>
    <mergeCell ref="F37:G37"/>
    <mergeCell ref="H37:I37"/>
    <mergeCell ref="C38:E38"/>
    <mergeCell ref="F38:G38"/>
    <mergeCell ref="H38:I38"/>
    <mergeCell ref="C33:E33"/>
    <mergeCell ref="F33:G33"/>
    <mergeCell ref="H33:I33"/>
    <mergeCell ref="C34:E34"/>
    <mergeCell ref="F34:G34"/>
    <mergeCell ref="H34:I34"/>
    <mergeCell ref="A26:J26"/>
    <mergeCell ref="C29:E29"/>
    <mergeCell ref="F29:G29"/>
    <mergeCell ref="H29:I29"/>
    <mergeCell ref="C30:E30"/>
    <mergeCell ref="F30:G30"/>
    <mergeCell ref="H30:I30"/>
    <mergeCell ref="C23:G23"/>
    <mergeCell ref="H8:I8"/>
    <mergeCell ref="B10:I10"/>
    <mergeCell ref="C13:F13"/>
    <mergeCell ref="H13:I13"/>
    <mergeCell ref="C15:D15"/>
    <mergeCell ref="H15:I15"/>
    <mergeCell ref="C17:D17"/>
    <mergeCell ref="H17:I17"/>
    <mergeCell ref="C20:G20"/>
    <mergeCell ref="C21:G21"/>
    <mergeCell ref="C22:G22"/>
  </mergeCells>
  <dataValidations count="3">
    <dataValidation type="list" allowBlank="1" showInputMessage="1" showErrorMessage="1" sqref="C20:G20" xr:uid="{00000000-0002-0000-0200-000000000000}">
      <formula1>BANK</formula1>
    </dataValidation>
    <dataValidation type="list" allowBlank="1" showInputMessage="1" showErrorMessage="1" sqref="C21:G21" xr:uid="{00000000-0002-0000-0200-000001000000}">
      <formula1>shem_mispar2</formula1>
    </dataValidation>
    <dataValidation allowBlank="1" showInputMessage="1" showErrorMessage="1" sqref="H20:I23" xr:uid="{00000000-0002-0000-0200-000002000000}"/>
  </dataValidations>
  <pageMargins left="0.31496062992125984" right="0.31496062992125984" top="0.55118110236220474" bottom="0.55118110236220474" header="0.31496062992125984" footer="0.31496062992125984"/>
  <pageSetup paperSize="9" scale="7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EE60-0257-4AC2-8459-ECF1549B428D}">
  <sheetPr>
    <pageSetUpPr fitToPage="1"/>
  </sheetPr>
  <dimension ref="A1:Z69"/>
  <sheetViews>
    <sheetView rightToLeft="1" tabSelected="1" view="pageBreakPreview" zoomScale="70" zoomScaleNormal="100" zoomScaleSheetLayoutView="70" workbookViewId="0">
      <selection activeCell="C8" sqref="C8"/>
    </sheetView>
  </sheetViews>
  <sheetFormatPr defaultColWidth="9" defaultRowHeight="15" x14ac:dyDescent="0.2"/>
  <cols>
    <col min="1" max="1" width="2" style="276" customWidth="1"/>
    <col min="2" max="2" width="31.875" style="342" customWidth="1"/>
    <col min="3" max="3" width="38.75" style="342" customWidth="1"/>
    <col min="4" max="4" width="35.5" style="342" customWidth="1"/>
    <col min="5" max="5" width="39.625" style="276" customWidth="1"/>
    <col min="6" max="6" width="31.875" style="276" customWidth="1"/>
    <col min="7" max="7" width="43.5" style="276" customWidth="1"/>
    <col min="8" max="8" width="47.125" style="325" customWidth="1"/>
    <col min="9" max="9" width="25.625" style="276" customWidth="1"/>
    <col min="10" max="10" width="20.75" style="272" customWidth="1"/>
    <col min="11" max="11" width="19.25" style="272" customWidth="1"/>
    <col min="12" max="12" width="35.5" style="272" bestFit="1" customWidth="1"/>
    <col min="13" max="13" width="26.25" style="272" customWidth="1"/>
    <col min="14" max="14" width="42.125" style="272" customWidth="1"/>
    <col min="15" max="18" width="9" style="272" hidden="1" customWidth="1"/>
    <col min="19" max="19" width="34.875" style="272" hidden="1" customWidth="1"/>
    <col min="20" max="20" width="9.25" style="272" hidden="1" customWidth="1"/>
    <col min="21" max="21" width="9" style="272" hidden="1" customWidth="1"/>
    <col min="22" max="22" width="39.125" style="272" hidden="1" customWidth="1"/>
    <col min="23" max="23" width="13.125" style="272" hidden="1" customWidth="1"/>
    <col min="24" max="27" width="9" style="272"/>
    <col min="28" max="28" width="9" style="272" customWidth="1"/>
    <col min="29" max="16384" width="9" style="272"/>
  </cols>
  <sheetData>
    <row r="1" spans="1:22" ht="25.5" x14ac:dyDescent="0.35">
      <c r="A1" s="266"/>
      <c r="B1" s="267"/>
      <c r="C1" s="268"/>
      <c r="D1" s="268"/>
      <c r="E1" s="268"/>
      <c r="F1" s="268"/>
      <c r="G1" s="268"/>
      <c r="H1" s="268"/>
      <c r="I1" s="269"/>
      <c r="J1" s="270"/>
      <c r="K1" s="270"/>
      <c r="L1" s="270"/>
      <c r="M1" s="270"/>
      <c r="N1" s="271"/>
    </row>
    <row r="2" spans="1:22" ht="25.5" x14ac:dyDescent="0.35">
      <c r="A2" s="273"/>
      <c r="B2" s="274"/>
      <c r="C2" s="275"/>
      <c r="D2" s="275"/>
      <c r="E2" s="275"/>
      <c r="F2" s="275"/>
      <c r="G2" s="275"/>
      <c r="H2" s="275"/>
      <c r="N2" s="277"/>
    </row>
    <row r="3" spans="1:22" ht="25.5" x14ac:dyDescent="0.35">
      <c r="A3" s="273"/>
      <c r="B3" s="274"/>
      <c r="C3" s="275"/>
      <c r="D3" s="275"/>
      <c r="E3" s="275"/>
      <c r="F3" s="275"/>
      <c r="G3" s="275"/>
      <c r="H3" s="275"/>
      <c r="N3" s="277"/>
    </row>
    <row r="4" spans="1:22" ht="25.5" x14ac:dyDescent="0.35">
      <c r="A4" s="273"/>
      <c r="B4" s="274"/>
      <c r="C4" s="275"/>
      <c r="D4" s="275"/>
      <c r="E4" s="275"/>
      <c r="F4" s="275"/>
      <c r="G4" s="275"/>
      <c r="H4" s="275"/>
      <c r="N4" s="277"/>
    </row>
    <row r="5" spans="1:22" ht="36" customHeight="1" x14ac:dyDescent="0.2">
      <c r="A5" s="273"/>
      <c r="B5" s="431" t="s">
        <v>126</v>
      </c>
      <c r="C5" s="432"/>
      <c r="D5" s="432"/>
      <c r="E5" s="432"/>
      <c r="F5" s="432"/>
      <c r="G5" s="432"/>
      <c r="H5" s="432"/>
      <c r="N5" s="277"/>
    </row>
    <row r="6" spans="1:22" s="275" customFormat="1" ht="25.5" customHeight="1" thickBot="1" x14ac:dyDescent="0.4">
      <c r="A6" s="273"/>
      <c r="B6" s="278"/>
      <c r="C6" s="279" t="s">
        <v>174</v>
      </c>
      <c r="D6" s="280"/>
      <c r="E6" s="279" t="s">
        <v>175</v>
      </c>
      <c r="F6" s="278"/>
      <c r="G6" s="278"/>
      <c r="H6" s="278"/>
      <c r="I6" s="279" t="s">
        <v>59</v>
      </c>
      <c r="N6" s="281"/>
    </row>
    <row r="7" spans="1:22" s="275" customFormat="1" ht="31.5" customHeight="1" x14ac:dyDescent="0.35">
      <c r="A7" s="273"/>
      <c r="B7" s="363" t="s">
        <v>48</v>
      </c>
      <c r="C7" s="153"/>
      <c r="D7" s="364" t="s">
        <v>5</v>
      </c>
      <c r="E7" s="153"/>
      <c r="F7" s="364" t="s">
        <v>49</v>
      </c>
      <c r="G7" s="282"/>
      <c r="H7" s="365" t="s">
        <v>276</v>
      </c>
      <c r="I7" s="155"/>
      <c r="N7" s="281"/>
    </row>
    <row r="8" spans="1:22" s="275" customFormat="1" ht="35.25" customHeight="1" thickBot="1" x14ac:dyDescent="0.4">
      <c r="A8" s="273"/>
      <c r="B8" s="368" t="s">
        <v>159</v>
      </c>
      <c r="C8" s="154"/>
      <c r="D8" s="367" t="s">
        <v>185</v>
      </c>
      <c r="E8" s="152"/>
      <c r="F8" s="367" t="s">
        <v>286</v>
      </c>
      <c r="G8" s="152"/>
      <c r="H8" s="366" t="s">
        <v>51</v>
      </c>
      <c r="I8" s="351">
        <v>2024</v>
      </c>
      <c r="N8" s="281"/>
      <c r="Q8" s="283"/>
    </row>
    <row r="9" spans="1:22" s="275" customFormat="1" ht="25.5" x14ac:dyDescent="0.35">
      <c r="A9" s="273"/>
      <c r="B9" s="147"/>
      <c r="C9" s="284" t="s">
        <v>50</v>
      </c>
      <c r="D9" s="148"/>
      <c r="E9" s="279" t="s">
        <v>59</v>
      </c>
      <c r="F9" s="284"/>
      <c r="G9" s="279" t="s">
        <v>59</v>
      </c>
      <c r="H9" s="276"/>
      <c r="I9" s="148"/>
      <c r="N9" s="281"/>
    </row>
    <row r="10" spans="1:22" s="275" customFormat="1" ht="26.25" thickBot="1" x14ac:dyDescent="0.4">
      <c r="A10" s="273"/>
      <c r="B10" s="147"/>
      <c r="C10" s="148"/>
      <c r="D10" s="148"/>
      <c r="E10" s="279"/>
      <c r="F10" s="284"/>
      <c r="G10" s="148"/>
      <c r="H10" s="276"/>
      <c r="I10" s="148"/>
      <c r="N10" s="281"/>
    </row>
    <row r="11" spans="1:22" s="275" customFormat="1" ht="178.5" customHeight="1" thickBot="1" x14ac:dyDescent="0.4">
      <c r="A11" s="273"/>
      <c r="B11" s="369" t="s">
        <v>186</v>
      </c>
      <c r="C11" s="435"/>
      <c r="D11" s="436"/>
      <c r="E11" s="436"/>
      <c r="F11" s="436"/>
      <c r="G11" s="436"/>
      <c r="H11" s="436"/>
      <c r="I11" s="437"/>
      <c r="N11" s="281"/>
    </row>
    <row r="12" spans="1:22" s="275" customFormat="1" ht="25.5" x14ac:dyDescent="0.35">
      <c r="A12" s="273"/>
      <c r="B12" s="147"/>
      <c r="C12" s="148"/>
      <c r="D12" s="148"/>
      <c r="E12" s="279"/>
      <c r="F12" s="284"/>
      <c r="G12" s="148"/>
      <c r="H12" s="276"/>
      <c r="I12" s="148"/>
      <c r="N12" s="281"/>
    </row>
    <row r="13" spans="1:22" s="275" customFormat="1" ht="27" thickBot="1" x14ac:dyDescent="0.45">
      <c r="A13" s="273"/>
      <c r="B13" s="285" t="s">
        <v>65</v>
      </c>
      <c r="C13" s="286"/>
      <c r="D13" s="286"/>
      <c r="E13" s="286"/>
      <c r="F13" s="286"/>
      <c r="G13" s="286"/>
      <c r="H13" s="287"/>
      <c r="I13" s="288"/>
      <c r="J13" s="289"/>
      <c r="K13" s="262" t="s">
        <v>266</v>
      </c>
      <c r="L13" s="290"/>
      <c r="M13" s="290"/>
      <c r="N13" s="291"/>
    </row>
    <row r="14" spans="1:22" s="275" customFormat="1" ht="72" x14ac:dyDescent="0.35">
      <c r="A14" s="273"/>
      <c r="B14" s="370" t="s">
        <v>66</v>
      </c>
      <c r="C14" s="371" t="s">
        <v>67</v>
      </c>
      <c r="D14" s="371" t="s">
        <v>284</v>
      </c>
      <c r="E14" s="372" t="s">
        <v>279</v>
      </c>
      <c r="F14" s="371" t="s">
        <v>1</v>
      </c>
      <c r="G14" s="371" t="s">
        <v>68</v>
      </c>
      <c r="H14" s="371" t="s">
        <v>69</v>
      </c>
      <c r="I14" s="371" t="s">
        <v>70</v>
      </c>
      <c r="J14" s="371" t="s">
        <v>71</v>
      </c>
      <c r="K14" s="371" t="s">
        <v>2</v>
      </c>
      <c r="L14" s="371" t="s">
        <v>72</v>
      </c>
      <c r="M14" s="371" t="s">
        <v>73</v>
      </c>
      <c r="N14" s="373" t="s">
        <v>184</v>
      </c>
    </row>
    <row r="15" spans="1:22" s="275" customFormat="1" ht="45" x14ac:dyDescent="0.35">
      <c r="A15" s="273"/>
      <c r="B15" s="94"/>
      <c r="C15" s="89"/>
      <c r="D15" s="89"/>
      <c r="E15" s="90"/>
      <c r="F15" s="89"/>
      <c r="G15" s="91"/>
      <c r="H15" s="89"/>
      <c r="I15" s="92"/>
      <c r="J15" s="92"/>
      <c r="K15" s="263">
        <f>IFERROR(J15/I15,0)</f>
        <v>0</v>
      </c>
      <c r="L15" s="89"/>
      <c r="M15" s="93"/>
      <c r="N15" s="95"/>
      <c r="V15" s="292" t="s">
        <v>157</v>
      </c>
    </row>
    <row r="16" spans="1:22" s="275" customFormat="1" ht="45" x14ac:dyDescent="0.35">
      <c r="A16" s="273"/>
      <c r="B16" s="94"/>
      <c r="C16" s="89"/>
      <c r="D16" s="89"/>
      <c r="E16" s="90"/>
      <c r="F16" s="89"/>
      <c r="G16" s="91"/>
      <c r="H16" s="89"/>
      <c r="I16" s="92"/>
      <c r="J16" s="92"/>
      <c r="K16" s="263">
        <f>IFERROR(J16/I16,0)</f>
        <v>0</v>
      </c>
      <c r="L16" s="89"/>
      <c r="M16" s="93"/>
      <c r="N16" s="95"/>
      <c r="V16" s="293" t="s">
        <v>180</v>
      </c>
    </row>
    <row r="17" spans="1:22" s="275" customFormat="1" ht="30" x14ac:dyDescent="0.35">
      <c r="A17" s="273"/>
      <c r="B17" s="94"/>
      <c r="C17" s="89"/>
      <c r="D17" s="89"/>
      <c r="E17" s="90"/>
      <c r="F17" s="89"/>
      <c r="G17" s="91"/>
      <c r="H17" s="89"/>
      <c r="I17" s="92"/>
      <c r="J17" s="92"/>
      <c r="K17" s="263">
        <f t="shared" ref="K17:K38" si="0">IFERROR(J17/I17,0)</f>
        <v>0</v>
      </c>
      <c r="L17" s="89"/>
      <c r="M17" s="93"/>
      <c r="N17" s="95"/>
      <c r="V17" s="293" t="s">
        <v>176</v>
      </c>
    </row>
    <row r="18" spans="1:22" s="275" customFormat="1" ht="45" x14ac:dyDescent="0.35">
      <c r="A18" s="273"/>
      <c r="B18" s="94"/>
      <c r="C18" s="89"/>
      <c r="D18" s="89"/>
      <c r="E18" s="90"/>
      <c r="F18" s="89"/>
      <c r="G18" s="91"/>
      <c r="H18" s="89"/>
      <c r="I18" s="92"/>
      <c r="J18" s="92"/>
      <c r="K18" s="263">
        <f t="shared" si="0"/>
        <v>0</v>
      </c>
      <c r="L18" s="89"/>
      <c r="M18" s="93"/>
      <c r="N18" s="95"/>
      <c r="V18" s="293" t="s">
        <v>177</v>
      </c>
    </row>
    <row r="19" spans="1:22" s="275" customFormat="1" ht="25.5" x14ac:dyDescent="0.35">
      <c r="A19" s="273"/>
      <c r="B19" s="94"/>
      <c r="C19" s="89"/>
      <c r="D19" s="89"/>
      <c r="E19" s="90"/>
      <c r="F19" s="89"/>
      <c r="G19" s="91"/>
      <c r="H19" s="89"/>
      <c r="I19" s="92"/>
      <c r="J19" s="92"/>
      <c r="K19" s="263">
        <f t="shared" si="0"/>
        <v>0</v>
      </c>
      <c r="L19" s="89"/>
      <c r="M19" s="93"/>
      <c r="N19" s="95"/>
      <c r="V19" s="293" t="s">
        <v>178</v>
      </c>
    </row>
    <row r="20" spans="1:22" s="275" customFormat="1" ht="30" x14ac:dyDescent="0.35">
      <c r="A20" s="273"/>
      <c r="B20" s="94"/>
      <c r="C20" s="89"/>
      <c r="D20" s="89"/>
      <c r="E20" s="90"/>
      <c r="F20" s="89"/>
      <c r="G20" s="91"/>
      <c r="H20" s="89"/>
      <c r="I20" s="92"/>
      <c r="J20" s="92"/>
      <c r="K20" s="263">
        <f t="shared" si="0"/>
        <v>0</v>
      </c>
      <c r="L20" s="89"/>
      <c r="M20" s="93"/>
      <c r="N20" s="95"/>
      <c r="V20" s="293" t="s">
        <v>179</v>
      </c>
    </row>
    <row r="21" spans="1:22" s="275" customFormat="1" ht="45" x14ac:dyDescent="0.35">
      <c r="A21" s="273"/>
      <c r="B21" s="94"/>
      <c r="C21" s="89"/>
      <c r="D21" s="89"/>
      <c r="E21" s="90"/>
      <c r="F21" s="89"/>
      <c r="G21" s="91"/>
      <c r="H21" s="89"/>
      <c r="I21" s="92"/>
      <c r="J21" s="92"/>
      <c r="K21" s="263">
        <f t="shared" si="0"/>
        <v>0</v>
      </c>
      <c r="L21" s="89"/>
      <c r="M21" s="93"/>
      <c r="N21" s="95"/>
      <c r="V21" s="293" t="s">
        <v>181</v>
      </c>
    </row>
    <row r="22" spans="1:22" s="275" customFormat="1" ht="30" x14ac:dyDescent="0.35">
      <c r="A22" s="273"/>
      <c r="B22" s="94"/>
      <c r="C22" s="89"/>
      <c r="D22" s="89"/>
      <c r="E22" s="90"/>
      <c r="F22" s="89"/>
      <c r="G22" s="91"/>
      <c r="H22" s="89"/>
      <c r="I22" s="92"/>
      <c r="J22" s="92"/>
      <c r="K22" s="263">
        <f t="shared" si="0"/>
        <v>0</v>
      </c>
      <c r="L22" s="89"/>
      <c r="M22" s="93"/>
      <c r="N22" s="95"/>
      <c r="V22" s="293" t="s">
        <v>160</v>
      </c>
    </row>
    <row r="23" spans="1:22" s="275" customFormat="1" ht="45" x14ac:dyDescent="0.35">
      <c r="A23" s="273"/>
      <c r="B23" s="94"/>
      <c r="C23" s="89"/>
      <c r="D23" s="89"/>
      <c r="E23" s="90"/>
      <c r="F23" s="89"/>
      <c r="G23" s="91"/>
      <c r="H23" s="89"/>
      <c r="I23" s="92"/>
      <c r="J23" s="92"/>
      <c r="K23" s="263">
        <f t="shared" si="0"/>
        <v>0</v>
      </c>
      <c r="L23" s="89"/>
      <c r="M23" s="93"/>
      <c r="N23" s="95"/>
      <c r="V23" s="293" t="s">
        <v>182</v>
      </c>
    </row>
    <row r="24" spans="1:22" s="275" customFormat="1" ht="45" x14ac:dyDescent="0.35">
      <c r="A24" s="273"/>
      <c r="B24" s="94"/>
      <c r="C24" s="89"/>
      <c r="D24" s="89"/>
      <c r="E24" s="90"/>
      <c r="F24" s="89"/>
      <c r="G24" s="91"/>
      <c r="H24" s="89"/>
      <c r="I24" s="92"/>
      <c r="J24" s="92"/>
      <c r="K24" s="263">
        <f t="shared" si="0"/>
        <v>0</v>
      </c>
      <c r="L24" s="89"/>
      <c r="M24" s="93"/>
      <c r="N24" s="95"/>
      <c r="V24" s="293" t="s">
        <v>183</v>
      </c>
    </row>
    <row r="25" spans="1:22" s="275" customFormat="1" ht="25.5" x14ac:dyDescent="0.35">
      <c r="A25" s="273"/>
      <c r="B25" s="94"/>
      <c r="C25" s="89"/>
      <c r="D25" s="89"/>
      <c r="E25" s="90"/>
      <c r="F25" s="89"/>
      <c r="G25" s="91"/>
      <c r="H25" s="89"/>
      <c r="I25" s="92"/>
      <c r="J25" s="92"/>
      <c r="K25" s="263">
        <f t="shared" si="0"/>
        <v>0</v>
      </c>
      <c r="L25" s="89"/>
      <c r="M25" s="93"/>
      <c r="N25" s="95"/>
    </row>
    <row r="26" spans="1:22" s="275" customFormat="1" ht="25.5" x14ac:dyDescent="0.35">
      <c r="A26" s="273"/>
      <c r="B26" s="94"/>
      <c r="C26" s="89"/>
      <c r="D26" s="89"/>
      <c r="E26" s="90"/>
      <c r="F26" s="89"/>
      <c r="G26" s="91"/>
      <c r="H26" s="89"/>
      <c r="I26" s="92"/>
      <c r="J26" s="92"/>
      <c r="K26" s="263">
        <f t="shared" si="0"/>
        <v>0</v>
      </c>
      <c r="L26" s="89"/>
      <c r="M26" s="93"/>
      <c r="N26" s="95"/>
    </row>
    <row r="27" spans="1:22" s="275" customFormat="1" ht="25.5" x14ac:dyDescent="0.35">
      <c r="A27" s="273"/>
      <c r="B27" s="94"/>
      <c r="C27" s="89"/>
      <c r="D27" s="89"/>
      <c r="E27" s="90"/>
      <c r="F27" s="89"/>
      <c r="G27" s="91"/>
      <c r="H27" s="89"/>
      <c r="I27" s="92"/>
      <c r="J27" s="92"/>
      <c r="K27" s="263">
        <f t="shared" si="0"/>
        <v>0</v>
      </c>
      <c r="L27" s="89"/>
      <c r="M27" s="93"/>
      <c r="N27" s="95"/>
    </row>
    <row r="28" spans="1:22" s="275" customFormat="1" ht="25.5" x14ac:dyDescent="0.35">
      <c r="A28" s="273"/>
      <c r="B28" s="94"/>
      <c r="C28" s="89"/>
      <c r="D28" s="89"/>
      <c r="E28" s="90"/>
      <c r="F28" s="89"/>
      <c r="G28" s="91"/>
      <c r="H28" s="89"/>
      <c r="I28" s="92"/>
      <c r="J28" s="92"/>
      <c r="K28" s="263">
        <f>IFERROR(J28/I28,0)</f>
        <v>0</v>
      </c>
      <c r="L28" s="89"/>
      <c r="M28" s="93"/>
      <c r="N28" s="95"/>
    </row>
    <row r="29" spans="1:22" s="275" customFormat="1" ht="25.5" x14ac:dyDescent="0.35">
      <c r="A29" s="273"/>
      <c r="B29" s="94"/>
      <c r="C29" s="89"/>
      <c r="D29" s="89"/>
      <c r="E29" s="90"/>
      <c r="F29" s="89"/>
      <c r="G29" s="91"/>
      <c r="H29" s="89"/>
      <c r="I29" s="92"/>
      <c r="J29" s="92"/>
      <c r="K29" s="263">
        <f t="shared" si="0"/>
        <v>0</v>
      </c>
      <c r="L29" s="89"/>
      <c r="M29" s="93"/>
      <c r="N29" s="95"/>
    </row>
    <row r="30" spans="1:22" s="275" customFormat="1" ht="25.5" x14ac:dyDescent="0.35">
      <c r="A30" s="273"/>
      <c r="B30" s="94"/>
      <c r="C30" s="89"/>
      <c r="D30" s="89"/>
      <c r="E30" s="90"/>
      <c r="F30" s="89"/>
      <c r="G30" s="91"/>
      <c r="H30" s="89"/>
      <c r="I30" s="92"/>
      <c r="J30" s="92"/>
      <c r="K30" s="263">
        <f t="shared" si="0"/>
        <v>0</v>
      </c>
      <c r="L30" s="89"/>
      <c r="M30" s="93"/>
      <c r="N30" s="95"/>
    </row>
    <row r="31" spans="1:22" s="275" customFormat="1" ht="25.5" x14ac:dyDescent="0.35">
      <c r="A31" s="273"/>
      <c r="B31" s="94"/>
      <c r="C31" s="89"/>
      <c r="D31" s="89"/>
      <c r="E31" s="90"/>
      <c r="F31" s="89"/>
      <c r="G31" s="91"/>
      <c r="H31" s="89"/>
      <c r="I31" s="92"/>
      <c r="J31" s="92"/>
      <c r="K31" s="263">
        <f t="shared" si="0"/>
        <v>0</v>
      </c>
      <c r="L31" s="89"/>
      <c r="M31" s="93"/>
      <c r="N31" s="95"/>
    </row>
    <row r="32" spans="1:22" s="275" customFormat="1" ht="25.5" x14ac:dyDescent="0.35">
      <c r="A32" s="273"/>
      <c r="B32" s="94"/>
      <c r="C32" s="89"/>
      <c r="D32" s="89"/>
      <c r="E32" s="90"/>
      <c r="F32" s="89"/>
      <c r="G32" s="91"/>
      <c r="H32" s="89"/>
      <c r="I32" s="92"/>
      <c r="J32" s="92"/>
      <c r="K32" s="263">
        <f t="shared" si="0"/>
        <v>0</v>
      </c>
      <c r="L32" s="89"/>
      <c r="M32" s="93"/>
      <c r="N32" s="95"/>
    </row>
    <row r="33" spans="1:20" s="275" customFormat="1" ht="25.5" x14ac:dyDescent="0.35">
      <c r="A33" s="273"/>
      <c r="B33" s="94"/>
      <c r="C33" s="89"/>
      <c r="D33" s="89"/>
      <c r="E33" s="90"/>
      <c r="F33" s="89"/>
      <c r="G33" s="91"/>
      <c r="H33" s="89"/>
      <c r="I33" s="92"/>
      <c r="J33" s="92"/>
      <c r="K33" s="263">
        <f t="shared" si="0"/>
        <v>0</v>
      </c>
      <c r="L33" s="89"/>
      <c r="M33" s="93"/>
      <c r="N33" s="95"/>
    </row>
    <row r="34" spans="1:20" s="275" customFormat="1" ht="25.5" x14ac:dyDescent="0.35">
      <c r="A34" s="273"/>
      <c r="B34" s="94"/>
      <c r="C34" s="89"/>
      <c r="D34" s="89"/>
      <c r="E34" s="90"/>
      <c r="F34" s="89"/>
      <c r="G34" s="91"/>
      <c r="H34" s="89"/>
      <c r="I34" s="92"/>
      <c r="J34" s="92"/>
      <c r="K34" s="263">
        <f t="shared" si="0"/>
        <v>0</v>
      </c>
      <c r="L34" s="89"/>
      <c r="M34" s="93"/>
      <c r="N34" s="95"/>
    </row>
    <row r="35" spans="1:20" s="275" customFormat="1" ht="25.5" x14ac:dyDescent="0.35">
      <c r="A35" s="273"/>
      <c r="B35" s="94"/>
      <c r="C35" s="89"/>
      <c r="D35" s="89"/>
      <c r="E35" s="90"/>
      <c r="F35" s="89"/>
      <c r="G35" s="91"/>
      <c r="H35" s="89"/>
      <c r="I35" s="92"/>
      <c r="J35" s="92"/>
      <c r="K35" s="263">
        <f t="shared" si="0"/>
        <v>0</v>
      </c>
      <c r="L35" s="89"/>
      <c r="M35" s="93"/>
      <c r="N35" s="95"/>
    </row>
    <row r="36" spans="1:20" s="275" customFormat="1" ht="25.5" x14ac:dyDescent="0.35">
      <c r="A36" s="273"/>
      <c r="B36" s="94"/>
      <c r="C36" s="89"/>
      <c r="D36" s="89"/>
      <c r="E36" s="90"/>
      <c r="F36" s="89"/>
      <c r="G36" s="91"/>
      <c r="H36" s="89"/>
      <c r="I36" s="92"/>
      <c r="J36" s="92"/>
      <c r="K36" s="263">
        <f t="shared" si="0"/>
        <v>0</v>
      </c>
      <c r="L36" s="89"/>
      <c r="M36" s="93"/>
      <c r="N36" s="95"/>
    </row>
    <row r="37" spans="1:20" s="275" customFormat="1" ht="26.25" thickBot="1" x14ac:dyDescent="0.4">
      <c r="A37" s="273"/>
      <c r="B37" s="96"/>
      <c r="C37" s="97"/>
      <c r="D37" s="89"/>
      <c r="E37" s="98"/>
      <c r="F37" s="97"/>
      <c r="G37" s="99"/>
      <c r="H37" s="100"/>
      <c r="I37" s="101"/>
      <c r="J37" s="101"/>
      <c r="K37" s="264">
        <f t="shared" si="0"/>
        <v>0</v>
      </c>
      <c r="L37" s="100"/>
      <c r="M37" s="102"/>
      <c r="N37" s="103"/>
    </row>
    <row r="38" spans="1:20" s="275" customFormat="1" ht="27" thickBot="1" x14ac:dyDescent="0.4">
      <c r="A38" s="273"/>
      <c r="B38" s="294"/>
      <c r="C38" s="295"/>
      <c r="D38" s="295"/>
      <c r="E38" s="295"/>
      <c r="F38" s="295"/>
      <c r="G38" s="295"/>
      <c r="H38" s="296"/>
      <c r="I38" s="352">
        <f>SUM(I15:I37)</f>
        <v>0</v>
      </c>
      <c r="J38" s="352">
        <f>SUM(J15:J37)</f>
        <v>0</v>
      </c>
      <c r="K38" s="343">
        <f t="shared" si="0"/>
        <v>0</v>
      </c>
      <c r="L38" s="104"/>
      <c r="M38" s="104"/>
      <c r="N38" s="105"/>
    </row>
    <row r="39" spans="1:20" s="275" customFormat="1" ht="25.5" x14ac:dyDescent="0.35">
      <c r="A39" s="273"/>
      <c r="B39" s="274"/>
      <c r="H39" s="145"/>
      <c r="I39" s="148"/>
      <c r="N39" s="281"/>
    </row>
    <row r="40" spans="1:20" s="275" customFormat="1" ht="30.95" customHeight="1" x14ac:dyDescent="0.35">
      <c r="A40" s="273"/>
      <c r="B40" s="297" t="s">
        <v>274</v>
      </c>
      <c r="N40" s="281"/>
    </row>
    <row r="41" spans="1:20" s="275" customFormat="1" ht="26.25" thickBot="1" x14ac:dyDescent="0.4">
      <c r="A41" s="273"/>
      <c r="B41" s="147"/>
      <c r="C41" s="148"/>
      <c r="D41" s="149" t="s">
        <v>55</v>
      </c>
      <c r="E41" s="149" t="s">
        <v>55</v>
      </c>
      <c r="F41" s="430" t="s">
        <v>265</v>
      </c>
      <c r="G41" s="430"/>
      <c r="H41" s="149" t="s">
        <v>55</v>
      </c>
      <c r="I41" s="149" t="s">
        <v>266</v>
      </c>
      <c r="N41" s="281"/>
    </row>
    <row r="42" spans="1:20" s="275" customFormat="1" ht="40.5" customHeight="1" thickBot="1" x14ac:dyDescent="0.4">
      <c r="A42" s="273"/>
      <c r="B42" s="446" t="s">
        <v>267</v>
      </c>
      <c r="C42" s="447"/>
      <c r="D42" s="381" t="s">
        <v>259</v>
      </c>
      <c r="E42" s="381" t="s">
        <v>268</v>
      </c>
      <c r="F42" s="381" t="s">
        <v>269</v>
      </c>
      <c r="G42" s="381" t="s">
        <v>270</v>
      </c>
      <c r="H42" s="381" t="s">
        <v>271</v>
      </c>
      <c r="I42" s="382" t="s">
        <v>272</v>
      </c>
      <c r="N42" s="281"/>
    </row>
    <row r="43" spans="1:20" s="275" customFormat="1" ht="45.95" customHeight="1" thickBot="1" x14ac:dyDescent="0.4">
      <c r="A43" s="273"/>
      <c r="B43" s="448" t="s">
        <v>275</v>
      </c>
      <c r="C43" s="449"/>
      <c r="D43" s="150">
        <v>0.9</v>
      </c>
      <c r="E43" s="353" t="str">
        <f>IF($C$8&lt;&gt;"",IF(IF($C$8=S47,$W$51+($W$57*$I$7),IF($C$8=S48,$W$51+($E$8*$W$54),IF($C$8=S49,$W$51+($E$8*$W$55),IF($C$8=S50,$W$51,IF($C$8=S51,$W$52,$W$52+$W$53)))))&gt;=$W$58,$W$58,IF($C$8=S47,$W$51+($W$57*$I$7),IF($C$8=S48,$W$51+($E$8*$W$54),IF($C$8=S49,$W$51+($E$8*$W$55),IF($C$8=S50,$W$51,IF($C$8=S51,$W$52,IF($C$8=S52,$W$52+($W$57*$I$7),$W$52+$W$53))))))),"")</f>
        <v/>
      </c>
      <c r="F43" s="354">
        <f>$I$38</f>
        <v>0</v>
      </c>
      <c r="G43" s="354">
        <f>$J$38</f>
        <v>0</v>
      </c>
      <c r="H43" s="355" t="str">
        <f>IFERROR(G43/F43,"")</f>
        <v/>
      </c>
      <c r="I43" s="356" t="str">
        <f>IF(H43&lt;&gt;"",IFERROR(IF(H43&gt;D43,"קיימת חריגה בשיעור התמיכה המרבי",IF(G43&gt;F43,"עלות הפרויקט קטנה מסכום בקשת התמיכה",IF(G43&gt;E43,"סכום גבוה מהמאושר בנוהל",IF(AND(H43&gt;0,H43&lt;=D43),"תקין"," "))))," "),"")</f>
        <v/>
      </c>
      <c r="N43" s="281"/>
    </row>
    <row r="44" spans="1:20" s="275" customFormat="1" ht="26.25" thickBot="1" x14ac:dyDescent="0.4">
      <c r="A44" s="273"/>
      <c r="B44" s="427" t="s">
        <v>273</v>
      </c>
      <c r="C44" s="428"/>
      <c r="D44" s="429"/>
      <c r="E44" s="357">
        <f>SUM(E43:E43)</f>
        <v>0</v>
      </c>
      <c r="F44" s="357">
        <f>SUM(F43:F43)</f>
        <v>0</v>
      </c>
      <c r="G44" s="357">
        <f>SUM(G43:G43)</f>
        <v>0</v>
      </c>
      <c r="H44" s="265">
        <f t="shared" ref="H44" si="1">IFERROR(G44/F44,0)</f>
        <v>0</v>
      </c>
      <c r="I44" s="151"/>
      <c r="N44" s="281"/>
    </row>
    <row r="45" spans="1:20" s="275" customFormat="1" ht="15.6" customHeight="1" x14ac:dyDescent="0.35">
      <c r="A45" s="273"/>
      <c r="B45" s="298"/>
      <c r="C45" s="148"/>
      <c r="D45" s="148"/>
      <c r="E45" s="284"/>
      <c r="F45" s="284"/>
      <c r="G45" s="148"/>
      <c r="H45" s="148"/>
      <c r="I45" s="148"/>
      <c r="N45" s="281"/>
    </row>
    <row r="46" spans="1:20" s="275" customFormat="1" ht="34.5" customHeight="1" thickBot="1" x14ac:dyDescent="0.4">
      <c r="A46" s="273"/>
      <c r="B46" s="299" t="s">
        <v>187</v>
      </c>
      <c r="C46" s="148"/>
      <c r="D46" s="148"/>
      <c r="E46" s="284"/>
      <c r="F46" s="284"/>
      <c r="G46" s="148"/>
      <c r="H46" s="148"/>
      <c r="I46" s="148"/>
      <c r="J46" s="300"/>
      <c r="K46" s="301"/>
      <c r="N46" s="281"/>
    </row>
    <row r="47" spans="1:20" s="275" customFormat="1" ht="35.450000000000003" customHeight="1" x14ac:dyDescent="0.35">
      <c r="A47" s="273"/>
      <c r="B47" s="433" t="s">
        <v>52</v>
      </c>
      <c r="C47" s="434"/>
      <c r="D47" s="434"/>
      <c r="E47" s="434"/>
      <c r="F47" s="380" t="s">
        <v>248</v>
      </c>
      <c r="G47" s="148"/>
      <c r="H47" s="148"/>
      <c r="I47" s="148"/>
      <c r="N47" s="281"/>
      <c r="S47" s="303" t="s">
        <v>255</v>
      </c>
    </row>
    <row r="48" spans="1:20" s="275" customFormat="1" ht="26.25" thickBot="1" x14ac:dyDescent="0.4">
      <c r="A48" s="273"/>
      <c r="B48" s="439" t="s">
        <v>281</v>
      </c>
      <c r="C48" s="440"/>
      <c r="D48" s="440"/>
      <c r="E48" s="441"/>
      <c r="F48" s="358">
        <f>SUMIF($C$15:$C$37,$V$20,$J$15:$J$37)</f>
        <v>0</v>
      </c>
      <c r="G48" s="304" t="s">
        <v>54</v>
      </c>
      <c r="I48" s="148"/>
      <c r="N48" s="281"/>
      <c r="S48" s="305" t="s">
        <v>256</v>
      </c>
      <c r="T48" s="306"/>
    </row>
    <row r="49" spans="1:26" s="275" customFormat="1" ht="26.25" thickBot="1" x14ac:dyDescent="0.4">
      <c r="A49" s="273"/>
      <c r="B49" s="442"/>
      <c r="C49" s="442"/>
      <c r="D49" s="442"/>
      <c r="E49" s="442"/>
      <c r="F49" s="308"/>
      <c r="G49" s="309"/>
      <c r="H49" s="310"/>
      <c r="I49" s="148"/>
      <c r="N49" s="281"/>
      <c r="S49" s="305" t="s">
        <v>257</v>
      </c>
      <c r="T49" s="306"/>
    </row>
    <row r="50" spans="1:26" s="275" customFormat="1" ht="26.25" thickBot="1" x14ac:dyDescent="0.4">
      <c r="A50" s="273"/>
      <c r="C50" s="148"/>
      <c r="D50" s="148"/>
      <c r="E50" s="284"/>
      <c r="F50" s="284"/>
      <c r="G50" s="148"/>
      <c r="H50" s="276"/>
      <c r="I50" s="148"/>
      <c r="L50" s="276"/>
      <c r="N50" s="281"/>
      <c r="S50" s="305" t="s">
        <v>258</v>
      </c>
      <c r="T50" s="306"/>
      <c r="V50" s="425" t="s">
        <v>173</v>
      </c>
      <c r="W50" s="426"/>
    </row>
    <row r="51" spans="1:26" s="275" customFormat="1" ht="33" customHeight="1" thickBot="1" x14ac:dyDescent="0.4">
      <c r="A51" s="273"/>
      <c r="B51" s="311" t="s">
        <v>188</v>
      </c>
      <c r="C51" s="148"/>
      <c r="D51" s="148"/>
      <c r="E51" s="284"/>
      <c r="F51" s="284"/>
      <c r="G51" s="148"/>
      <c r="H51" s="276"/>
      <c r="I51" s="148"/>
      <c r="L51" s="276"/>
      <c r="N51" s="281"/>
      <c r="S51" s="305" t="s">
        <v>246</v>
      </c>
      <c r="T51" s="306"/>
      <c r="V51" s="312" t="s">
        <v>260</v>
      </c>
      <c r="W51" s="313">
        <v>300000</v>
      </c>
    </row>
    <row r="52" spans="1:26" s="275" customFormat="1" ht="25.5" x14ac:dyDescent="0.35">
      <c r="A52" s="273"/>
      <c r="B52" s="378" t="s">
        <v>56</v>
      </c>
      <c r="C52" s="379"/>
      <c r="D52" s="302" t="s">
        <v>57</v>
      </c>
      <c r="E52" s="314" t="s">
        <v>58</v>
      </c>
      <c r="F52" s="276"/>
      <c r="I52" s="148"/>
      <c r="L52" s="276"/>
      <c r="N52" s="281"/>
      <c r="S52" s="303" t="s">
        <v>285</v>
      </c>
      <c r="T52" s="306"/>
      <c r="V52" s="316" t="s">
        <v>261</v>
      </c>
      <c r="W52" s="317">
        <v>200000</v>
      </c>
    </row>
    <row r="53" spans="1:26" s="275" customFormat="1" ht="25.5" x14ac:dyDescent="0.35">
      <c r="A53" s="273"/>
      <c r="B53" s="443" t="s">
        <v>249</v>
      </c>
      <c r="C53" s="374" t="s">
        <v>0</v>
      </c>
      <c r="D53" s="362">
        <f t="shared" ref="D53:D59" si="2">IFERROR(E53/$E$60,0)</f>
        <v>0</v>
      </c>
      <c r="E53" s="62"/>
      <c r="F53" s="310" t="s">
        <v>59</v>
      </c>
      <c r="I53" s="148"/>
      <c r="N53" s="281"/>
      <c r="S53" s="315" t="s">
        <v>247</v>
      </c>
      <c r="V53" s="316" t="s">
        <v>262</v>
      </c>
      <c r="W53" s="317">
        <v>300000</v>
      </c>
    </row>
    <row r="54" spans="1:26" s="275" customFormat="1" ht="25.5" x14ac:dyDescent="0.35">
      <c r="A54" s="273"/>
      <c r="B54" s="444"/>
      <c r="C54" s="374" t="s">
        <v>60</v>
      </c>
      <c r="D54" s="362">
        <f t="shared" si="2"/>
        <v>0</v>
      </c>
      <c r="E54" s="62"/>
      <c r="F54" s="310" t="s">
        <v>59</v>
      </c>
      <c r="I54" s="148"/>
      <c r="N54" s="281"/>
      <c r="V54" s="318" t="s">
        <v>263</v>
      </c>
      <c r="W54" s="317">
        <v>75000</v>
      </c>
    </row>
    <row r="55" spans="1:26" s="275" customFormat="1" ht="28.5" x14ac:dyDescent="0.35">
      <c r="A55" s="273"/>
      <c r="B55" s="445"/>
      <c r="C55" s="374" t="s">
        <v>61</v>
      </c>
      <c r="D55" s="362">
        <f t="shared" si="2"/>
        <v>0</v>
      </c>
      <c r="E55" s="62"/>
      <c r="F55" s="310" t="s">
        <v>59</v>
      </c>
      <c r="I55" s="148"/>
      <c r="N55" s="281"/>
      <c r="V55" s="319" t="s">
        <v>264</v>
      </c>
      <c r="W55" s="320">
        <v>20000</v>
      </c>
    </row>
    <row r="56" spans="1:26" s="275" customFormat="1" ht="19.5" customHeight="1" x14ac:dyDescent="0.35">
      <c r="A56" s="273"/>
      <c r="B56" s="375" t="s">
        <v>62</v>
      </c>
      <c r="C56" s="374" t="s">
        <v>63</v>
      </c>
      <c r="D56" s="362">
        <f t="shared" si="2"/>
        <v>0</v>
      </c>
      <c r="E56" s="359">
        <f>$J$38</f>
        <v>0</v>
      </c>
      <c r="F56" s="304" t="s">
        <v>53</v>
      </c>
      <c r="I56" s="148"/>
      <c r="N56" s="281"/>
      <c r="V56" s="319" t="s">
        <v>278</v>
      </c>
      <c r="W56" s="320">
        <v>300000</v>
      </c>
    </row>
    <row r="57" spans="1:26" s="275" customFormat="1" ht="26.25" thickBot="1" x14ac:dyDescent="0.4">
      <c r="A57" s="273"/>
      <c r="B57" s="375" t="s">
        <v>64</v>
      </c>
      <c r="C57" s="374" t="s">
        <v>61</v>
      </c>
      <c r="D57" s="362">
        <f t="shared" si="2"/>
        <v>0</v>
      </c>
      <c r="E57" s="62"/>
      <c r="F57" s="310" t="s">
        <v>59</v>
      </c>
      <c r="I57" s="148"/>
      <c r="N57" s="281"/>
      <c r="V57" s="321" t="s">
        <v>169</v>
      </c>
      <c r="W57" s="322">
        <v>100</v>
      </c>
    </row>
    <row r="58" spans="1:26" s="275" customFormat="1" ht="26.25" thickBot="1" x14ac:dyDescent="0.4">
      <c r="A58" s="273"/>
      <c r="B58" s="375"/>
      <c r="C58" s="374" t="s">
        <v>61</v>
      </c>
      <c r="D58" s="362">
        <f t="shared" si="2"/>
        <v>0</v>
      </c>
      <c r="E58" s="62"/>
      <c r="F58" s="310" t="s">
        <v>59</v>
      </c>
      <c r="I58" s="148"/>
      <c r="N58" s="281"/>
      <c r="V58" s="323" t="s">
        <v>277</v>
      </c>
      <c r="W58" s="324">
        <v>1000000</v>
      </c>
    </row>
    <row r="59" spans="1:26" s="275" customFormat="1" ht="25.5" x14ac:dyDescent="0.35">
      <c r="A59" s="273"/>
      <c r="B59" s="375"/>
      <c r="C59" s="374" t="s">
        <v>61</v>
      </c>
      <c r="D59" s="362">
        <f t="shared" si="2"/>
        <v>0</v>
      </c>
      <c r="E59" s="62"/>
      <c r="F59" s="310" t="s">
        <v>59</v>
      </c>
      <c r="I59" s="148"/>
      <c r="N59" s="281"/>
    </row>
    <row r="60" spans="1:26" ht="21" customHeight="1" thickBot="1" x14ac:dyDescent="0.25">
      <c r="A60" s="273"/>
      <c r="B60" s="376" t="s">
        <v>85</v>
      </c>
      <c r="C60" s="377"/>
      <c r="D60" s="344">
        <f>SUM(D53:D59)</f>
        <v>0</v>
      </c>
      <c r="E60" s="360">
        <f>SUM(E53:E59)</f>
        <v>0</v>
      </c>
      <c r="F60" s="310" t="s">
        <v>55</v>
      </c>
      <c r="I60" s="438"/>
      <c r="J60" s="438"/>
      <c r="K60" s="306"/>
      <c r="L60" s="306"/>
      <c r="M60" s="306"/>
      <c r="N60" s="277"/>
    </row>
    <row r="61" spans="1:26" ht="20.25" x14ac:dyDescent="0.3">
      <c r="A61" s="273"/>
      <c r="B61" s="147"/>
      <c r="C61" s="148"/>
      <c r="D61" s="361"/>
      <c r="E61" s="148"/>
      <c r="F61" s="326"/>
      <c r="G61" s="284"/>
      <c r="H61" s="287"/>
      <c r="J61" s="327"/>
      <c r="K61" s="327"/>
      <c r="L61" s="327"/>
      <c r="M61" s="327"/>
      <c r="N61" s="328"/>
      <c r="O61" s="327"/>
      <c r="Q61" s="327"/>
    </row>
    <row r="62" spans="1:26" s="275" customFormat="1" ht="11.1" customHeight="1" x14ac:dyDescent="0.4">
      <c r="A62" s="273"/>
      <c r="B62" s="274"/>
      <c r="N62" s="281"/>
      <c r="O62" s="289"/>
      <c r="P62" s="289"/>
      <c r="Q62" s="289"/>
    </row>
    <row r="63" spans="1:26" s="334" customFormat="1" ht="39.6" customHeight="1" x14ac:dyDescent="0.3">
      <c r="A63" s="329"/>
      <c r="B63" s="330" t="s">
        <v>8</v>
      </c>
      <c r="C63" s="307"/>
      <c r="D63" s="307"/>
      <c r="E63" s="307"/>
      <c r="F63" s="307"/>
      <c r="G63" s="307"/>
      <c r="H63" s="40"/>
      <c r="I63" s="327"/>
      <c r="J63" s="327"/>
      <c r="K63" s="327"/>
      <c r="L63" s="327"/>
      <c r="M63" s="327"/>
      <c r="N63" s="328"/>
      <c r="O63" s="331"/>
      <c r="P63" s="331"/>
      <c r="Q63" s="332"/>
      <c r="R63" s="331"/>
      <c r="S63" s="331"/>
      <c r="T63" s="332"/>
      <c r="U63" s="332"/>
      <c r="V63" s="272"/>
      <c r="W63" s="333"/>
      <c r="X63" s="332"/>
      <c r="Y63" s="332"/>
      <c r="Z63" s="332"/>
    </row>
    <row r="64" spans="1:26" s="338" customFormat="1" ht="20.25" x14ac:dyDescent="0.3">
      <c r="A64" s="335"/>
      <c r="B64" s="87" t="s">
        <v>9</v>
      </c>
      <c r="C64" s="40"/>
      <c r="D64" s="41" t="s">
        <v>9</v>
      </c>
      <c r="E64" s="40"/>
      <c r="F64" s="41" t="s">
        <v>9</v>
      </c>
      <c r="G64" s="40"/>
      <c r="H64" s="41" t="s">
        <v>9</v>
      </c>
      <c r="I64" s="327"/>
      <c r="J64" s="327"/>
      <c r="K64" s="327"/>
      <c r="L64" s="327"/>
      <c r="M64" s="327"/>
      <c r="N64" s="328"/>
      <c r="O64" s="336"/>
      <c r="P64" s="336"/>
      <c r="Q64" s="336"/>
      <c r="R64" s="336"/>
      <c r="S64" s="336"/>
      <c r="T64" s="272"/>
      <c r="U64" s="337"/>
      <c r="V64" s="272"/>
      <c r="W64" s="337"/>
      <c r="X64" s="272"/>
      <c r="Y64" s="272"/>
      <c r="Z64" s="272"/>
    </row>
    <row r="65" spans="1:26" s="338" customFormat="1" ht="20.25" x14ac:dyDescent="0.3">
      <c r="A65" s="335"/>
      <c r="B65" s="88" t="s">
        <v>10</v>
      </c>
      <c r="C65" s="40"/>
      <c r="D65" s="42" t="s">
        <v>11</v>
      </c>
      <c r="E65" s="43"/>
      <c r="F65" s="42" t="s">
        <v>12</v>
      </c>
      <c r="G65" s="42"/>
      <c r="H65" s="42" t="s">
        <v>13</v>
      </c>
      <c r="I65" s="327"/>
      <c r="J65" s="327"/>
      <c r="K65" s="327"/>
      <c r="L65" s="327"/>
      <c r="M65" s="327"/>
      <c r="N65" s="328"/>
      <c r="O65" s="336"/>
      <c r="P65" s="336"/>
      <c r="Q65" s="336"/>
      <c r="R65" s="336"/>
      <c r="S65" s="336"/>
      <c r="T65" s="272"/>
      <c r="U65" s="337"/>
      <c r="V65" s="272"/>
      <c r="W65" s="337"/>
      <c r="X65" s="272"/>
      <c r="Y65" s="272"/>
      <c r="Z65" s="272"/>
    </row>
    <row r="66" spans="1:26" s="338" customFormat="1" ht="20.25" x14ac:dyDescent="0.3">
      <c r="A66" s="335"/>
      <c r="B66" s="86"/>
      <c r="C66" s="40"/>
      <c r="D66" s="44" t="s">
        <v>14</v>
      </c>
      <c r="E66" s="43"/>
      <c r="F66" s="43"/>
      <c r="G66" s="43"/>
      <c r="H66" s="43"/>
      <c r="I66" s="327"/>
      <c r="J66" s="327"/>
      <c r="K66" s="327"/>
      <c r="L66" s="327"/>
      <c r="M66" s="327"/>
      <c r="N66" s="328"/>
      <c r="O66" s="336"/>
      <c r="P66" s="336"/>
      <c r="Q66" s="336"/>
      <c r="R66" s="336"/>
      <c r="S66" s="336"/>
      <c r="T66" s="272"/>
      <c r="U66" s="307"/>
      <c r="V66" s="272"/>
      <c r="W66" s="307"/>
      <c r="X66" s="272"/>
      <c r="Y66" s="272"/>
      <c r="Z66" s="272"/>
    </row>
    <row r="67" spans="1:26" s="338" customFormat="1" ht="20.25" x14ac:dyDescent="0.3">
      <c r="A67" s="335" t="s">
        <v>158</v>
      </c>
      <c r="B67" s="87" t="s">
        <v>9</v>
      </c>
      <c r="C67" s="40"/>
      <c r="D67" s="41" t="s">
        <v>9</v>
      </c>
      <c r="E67" s="40"/>
      <c r="F67" s="41" t="s">
        <v>9</v>
      </c>
      <c r="G67" s="40"/>
      <c r="H67" s="41" t="s">
        <v>9</v>
      </c>
      <c r="I67" s="327"/>
      <c r="J67" s="327"/>
      <c r="K67" s="327"/>
      <c r="L67" s="327"/>
      <c r="M67" s="327"/>
      <c r="N67" s="328"/>
      <c r="O67" s="336"/>
      <c r="P67" s="336"/>
      <c r="Q67" s="336"/>
      <c r="R67" s="336"/>
      <c r="S67" s="336"/>
      <c r="T67" s="272"/>
      <c r="U67" s="337"/>
      <c r="V67" s="272"/>
      <c r="W67" s="337"/>
      <c r="X67" s="272"/>
      <c r="Y67" s="272"/>
      <c r="Z67" s="272"/>
    </row>
    <row r="68" spans="1:26" s="339" customFormat="1" ht="23.25" customHeight="1" x14ac:dyDescent="0.3">
      <c r="A68" s="335"/>
      <c r="B68" s="88" t="s">
        <v>10</v>
      </c>
      <c r="C68" s="40"/>
      <c r="D68" s="42" t="s">
        <v>11</v>
      </c>
      <c r="E68" s="43"/>
      <c r="F68" s="42" t="s">
        <v>12</v>
      </c>
      <c r="G68" s="42"/>
      <c r="H68" s="42" t="s">
        <v>15</v>
      </c>
      <c r="I68" s="327"/>
      <c r="J68" s="327"/>
      <c r="K68" s="327"/>
      <c r="L68" s="327"/>
      <c r="M68" s="327"/>
      <c r="N68" s="328"/>
      <c r="O68" s="336"/>
      <c r="P68" s="336"/>
      <c r="Q68" s="336"/>
      <c r="R68" s="336"/>
      <c r="S68" s="336"/>
      <c r="T68" s="272"/>
      <c r="U68" s="337"/>
      <c r="V68" s="272"/>
      <c r="W68" s="337"/>
      <c r="X68" s="272"/>
      <c r="Y68" s="272"/>
      <c r="Z68" s="272"/>
    </row>
    <row r="69" spans="1:26" s="341" customFormat="1" ht="20.25" x14ac:dyDescent="0.3">
      <c r="A69" s="335"/>
      <c r="B69" s="106"/>
      <c r="C69" s="43"/>
      <c r="D69" s="40" t="s">
        <v>16</v>
      </c>
      <c r="E69" s="43"/>
      <c r="F69" s="43"/>
      <c r="G69" s="43"/>
      <c r="H69" s="43"/>
      <c r="I69" s="327"/>
      <c r="J69" s="327"/>
      <c r="K69" s="327"/>
      <c r="L69" s="327"/>
      <c r="M69" s="327"/>
      <c r="N69" s="328"/>
      <c r="O69" s="336"/>
      <c r="P69" s="336"/>
      <c r="Q69" s="336"/>
      <c r="R69" s="336"/>
      <c r="S69" s="336"/>
      <c r="T69" s="272"/>
      <c r="U69" s="340"/>
      <c r="V69" s="272"/>
      <c r="W69" s="337"/>
      <c r="X69" s="272"/>
      <c r="Y69" s="272"/>
      <c r="Z69" s="272"/>
    </row>
  </sheetData>
  <sheetProtection algorithmName="SHA-512" hashValue="lSwYRwYbfHqelEO8G0IW1YmJk89lLrgS2Ct+aAm3FUI2FiMVZyLRpqRRFN9XusptC3gbp0bgk17h22fUu5cMDQ==" saltValue="7BRKpyuxL7eWH25/WoMBKA==" spinCount="100000" sheet="1" formatRows="0" insertRows="0" selectLockedCells="1"/>
  <protectedRanges>
    <protectedRange sqref="U64:U69 V22:V23 V17:V20 W64:W69" name="טווח1_1"/>
    <protectedRange sqref="I60:J60" name="Appendix_4_range"/>
    <protectedRange sqref="C57:C59 D53:E59 C55" name="טווח1_3"/>
    <protectedRange sqref="E7:G7 B7:C7 B11:C11" name="טווח1_4"/>
    <protectedRange sqref="D49:E49 B49" name="טווח1_1_2"/>
    <protectedRange sqref="E48" name="טווח1_3_1"/>
    <protectedRange sqref="F48 J46" name="טווח1_3_2"/>
    <protectedRange sqref="F43:G43" name="טווח1_7_3"/>
  </protectedRanges>
  <mergeCells count="12">
    <mergeCell ref="I60:J60"/>
    <mergeCell ref="B48:E48"/>
    <mergeCell ref="B49:E49"/>
    <mergeCell ref="B53:B55"/>
    <mergeCell ref="B42:C42"/>
    <mergeCell ref="B43:C43"/>
    <mergeCell ref="V50:W50"/>
    <mergeCell ref="B44:D44"/>
    <mergeCell ref="F41:G41"/>
    <mergeCell ref="B5:H5"/>
    <mergeCell ref="B47:E47"/>
    <mergeCell ref="C11:I11"/>
  </mergeCells>
  <conditionalFormatting sqref="F48">
    <cfRule type="cellIs" dxfId="5" priority="1" operator="greaterThan">
      <formula>60000</formula>
    </cfRule>
    <cfRule type="cellIs" dxfId="4" priority="4" operator="greaterThan">
      <formula>60000</formula>
    </cfRule>
  </conditionalFormatting>
  <conditionalFormatting sqref="H43">
    <cfRule type="expression" dxfId="3" priority="2">
      <formula>#REF!="לא"</formula>
    </cfRule>
  </conditionalFormatting>
  <conditionalFormatting sqref="J46">
    <cfRule type="cellIs" dxfId="2" priority="7" operator="greaterThan">
      <formula>300000</formula>
    </cfRule>
  </conditionalFormatting>
  <conditionalFormatting sqref="K46">
    <cfRule type="cellIs" dxfId="1" priority="5" operator="greaterThan">
      <formula>0.1</formula>
    </cfRule>
    <cfRule type="cellIs" dxfId="0" priority="6" operator="greaterThan">
      <formula>0.3</formula>
    </cfRule>
  </conditionalFormatting>
  <dataValidations count="10">
    <dataValidation type="custom" allowBlank="1" showInputMessage="1" showErrorMessage="1" error="שיעור התמיכה לא יעלה על 30%" sqref="G49" xr:uid="{BBC72960-2DEC-41E7-9DD5-77EFEF518E65}">
      <formula1>G49&gt;0.3</formula1>
    </dataValidation>
    <dataValidation type="list" allowBlank="1" showInputMessage="1" showErrorMessage="1" sqref="C7" xr:uid="{CE71976A-F8EC-4661-89D4-B3D92305FE84}">
      <formula1>"הדרום, הצפון, חיפה, ירושלים, מרכז"</formula1>
    </dataValidation>
    <dataValidation type="list" allowBlank="1" showInputMessage="1" showErrorMessage="1" sqref="E7" xr:uid="{2E02072D-E594-4F82-9C4C-AE80F41589C6}">
      <formula1>INDIRECT($C$7)</formula1>
    </dataValidation>
    <dataValidation type="list" allowBlank="1" showInputMessage="1" showErrorMessage="1" sqref="C15:C37" xr:uid="{A3A1107C-3421-40CF-9065-840E2CFE2D39}">
      <formula1>$V$15:$V$24</formula1>
    </dataValidation>
    <dataValidation type="custom" allowBlank="1" showInputMessage="1" showErrorMessage="1" error="לא ניתן לעבור 30%" sqref="K46" xr:uid="{7E04EE38-46F3-40B7-88F1-92BBE1F21904}">
      <formula1>K46&lt;0.15</formula1>
    </dataValidation>
    <dataValidation type="custom" allowBlank="1" showInputMessage="1" showErrorMessage="1" sqref="K46" xr:uid="{24BC6AF8-B652-4D44-8642-71491337F9A4}">
      <formula1>K46&lt;0.1</formula1>
    </dataValidation>
    <dataValidation type="whole" operator="lessThanOrEqual" allowBlank="1" showInputMessage="1" showErrorMessage="1" sqref="J46" xr:uid="{65EF67C5-C457-4234-840C-99118CECBFAC}">
      <formula1>60000</formula1>
    </dataValidation>
    <dataValidation type="whole" operator="lessThanOrEqual" allowBlank="1" showErrorMessage="1" error="סכום התמיכה גבוה מסכום התמיכה המקסימלי עבור מועצה בגודל זה" sqref="G43" xr:uid="{39ECF789-E741-4A2E-9BF7-9AE58586C4AD}">
      <formula1>E43</formula1>
    </dataValidation>
    <dataValidation type="list" allowBlank="1" showInputMessage="1" showErrorMessage="1" sqref="D15:D37" xr:uid="{6358C921-055D-42EF-88CE-CB47FE8B3E5E}">
      <formula1>"מועצה, מתנ""ס, יישוב"</formula1>
    </dataValidation>
    <dataValidation type="list" allowBlank="1" showInputMessage="1" showErrorMessage="1" sqref="C8" xr:uid="{7333FDF9-D0A6-498B-B577-0BBE267FE8EF}">
      <formula1>$S$47:$S$53</formula1>
    </dataValidation>
  </dataValidations>
  <pageMargins left="0.23622047244094491" right="0.23622047244094491" top="0.74803149606299213" bottom="0.74803149606299213" header="0.31496062992125984" footer="0.31496062992125984"/>
  <pageSetup paperSize="9" scale="29" fitToHeight="0" orientation="landscape" r:id="rId1"/>
  <rowBreaks count="1" manualBreakCount="1">
    <brk id="49" max="22" man="1"/>
  </rowBreaks>
  <colBreaks count="1" manualBreakCount="1">
    <brk id="2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905F-79F9-4F70-9112-4A97D9922C78}">
  <dimension ref="B1:P124"/>
  <sheetViews>
    <sheetView rightToLeft="1" zoomScale="70" zoomScaleNormal="70" workbookViewId="0">
      <selection activeCell="E18" sqref="E18:F18"/>
    </sheetView>
  </sheetViews>
  <sheetFormatPr defaultColWidth="9" defaultRowHeight="14.25" x14ac:dyDescent="0.2"/>
  <cols>
    <col min="1" max="1" width="4.25" style="126" customWidth="1"/>
    <col min="2" max="2" width="13" style="126" customWidth="1"/>
    <col min="3" max="3" width="21.75" style="126" customWidth="1"/>
    <col min="4" max="4" width="17.25" style="126" customWidth="1"/>
    <col min="5" max="5" width="10.375" style="126" customWidth="1"/>
    <col min="6" max="6" width="17.25" style="126" customWidth="1"/>
    <col min="7" max="7" width="23.375" style="126" customWidth="1"/>
    <col min="8" max="8" width="20.25" style="126" customWidth="1"/>
    <col min="9" max="9" width="17.25" style="126" customWidth="1"/>
    <col min="10" max="10" width="18.875" style="126" customWidth="1"/>
    <col min="11" max="11" width="13.75" style="126" customWidth="1"/>
    <col min="12" max="12" width="21.375" style="126" customWidth="1"/>
    <col min="13" max="15" width="9" style="126"/>
    <col min="16" max="16" width="10.875" style="126" hidden="1" customWidth="1"/>
    <col min="17" max="16384" width="9" style="126"/>
  </cols>
  <sheetData>
    <row r="1" spans="2:16" ht="15" thickBot="1" x14ac:dyDescent="0.25"/>
    <row r="2" spans="2:16" x14ac:dyDescent="0.2">
      <c r="B2" s="159"/>
      <c r="C2" s="160"/>
      <c r="D2" s="160"/>
      <c r="E2" s="160"/>
      <c r="F2" s="160"/>
      <c r="G2" s="160"/>
      <c r="H2" s="160"/>
      <c r="I2" s="160"/>
      <c r="J2" s="160"/>
      <c r="K2" s="160"/>
      <c r="L2" s="161"/>
    </row>
    <row r="3" spans="2:16" x14ac:dyDescent="0.2">
      <c r="B3" s="162"/>
      <c r="L3" s="163"/>
    </row>
    <row r="4" spans="2:16" x14ac:dyDescent="0.2">
      <c r="B4" s="162"/>
      <c r="L4" s="163"/>
    </row>
    <row r="5" spans="2:16" x14ac:dyDescent="0.2">
      <c r="B5" s="162"/>
      <c r="L5" s="163"/>
    </row>
    <row r="6" spans="2:16" x14ac:dyDescent="0.2">
      <c r="B6" s="162"/>
      <c r="L6" s="163"/>
    </row>
    <row r="7" spans="2:16" x14ac:dyDescent="0.2">
      <c r="B7" s="162"/>
      <c r="L7" s="163"/>
    </row>
    <row r="8" spans="2:16" ht="16.5" thickBot="1" x14ac:dyDescent="0.3">
      <c r="B8" s="206"/>
      <c r="C8" s="207"/>
      <c r="D8" s="207"/>
      <c r="E8" s="208"/>
      <c r="F8" s="208"/>
      <c r="J8" s="209" t="s">
        <v>3</v>
      </c>
      <c r="K8" s="407" t="s">
        <v>4</v>
      </c>
      <c r="L8" s="452"/>
    </row>
    <row r="9" spans="2:16" ht="15" x14ac:dyDescent="0.2">
      <c r="B9" s="210"/>
      <c r="C9" s="207"/>
      <c r="D9" s="207"/>
      <c r="E9" s="208"/>
      <c r="F9" s="208"/>
      <c r="G9" s="207"/>
      <c r="H9" s="207"/>
      <c r="I9" s="207"/>
      <c r="J9" s="207"/>
      <c r="K9" s="207"/>
      <c r="L9" s="211"/>
      <c r="P9" s="212" t="s">
        <v>203</v>
      </c>
    </row>
    <row r="10" spans="2:16" ht="20.25" x14ac:dyDescent="0.2">
      <c r="B10" s="453" t="s">
        <v>245</v>
      </c>
      <c r="C10" s="454"/>
      <c r="D10" s="454"/>
      <c r="E10" s="454"/>
      <c r="F10" s="454"/>
      <c r="G10" s="454"/>
      <c r="H10" s="454"/>
      <c r="I10" s="454"/>
      <c r="J10" s="454"/>
      <c r="K10" s="454"/>
      <c r="L10" s="455"/>
      <c r="P10" s="212" t="s">
        <v>204</v>
      </c>
    </row>
    <row r="11" spans="2:16" ht="21" thickBot="1" x14ac:dyDescent="0.25">
      <c r="B11" s="213"/>
      <c r="C11" s="164"/>
      <c r="D11" s="164"/>
      <c r="E11" s="164"/>
      <c r="F11" s="164"/>
      <c r="G11" s="164"/>
      <c r="H11" s="164"/>
      <c r="I11" s="164"/>
      <c r="J11" s="164"/>
      <c r="K11" s="164"/>
      <c r="L11" s="214"/>
      <c r="P11" s="212"/>
    </row>
    <row r="12" spans="2:16" ht="21" thickBot="1" x14ac:dyDescent="0.25">
      <c r="B12" s="213"/>
      <c r="C12" s="164"/>
      <c r="D12" s="164"/>
      <c r="E12" s="164"/>
      <c r="F12" s="164" t="s">
        <v>205</v>
      </c>
      <c r="G12" s="456" t="s">
        <v>206</v>
      </c>
      <c r="H12" s="457"/>
      <c r="I12" s="164"/>
      <c r="J12" s="164"/>
      <c r="K12" s="164"/>
      <c r="L12" s="214"/>
      <c r="P12" s="212"/>
    </row>
    <row r="13" spans="2:16" ht="20.25" x14ac:dyDescent="0.2">
      <c r="B13" s="213"/>
      <c r="C13" s="164"/>
      <c r="D13" s="164"/>
      <c r="E13" s="164"/>
      <c r="F13" s="164"/>
      <c r="G13" s="215"/>
      <c r="H13" s="164"/>
      <c r="I13" s="164"/>
      <c r="J13" s="164"/>
      <c r="K13" s="164"/>
      <c r="L13" s="163"/>
      <c r="P13" s="212"/>
    </row>
    <row r="14" spans="2:16" ht="21" thickBot="1" x14ac:dyDescent="0.3">
      <c r="B14" s="213"/>
      <c r="E14" s="167" t="s">
        <v>174</v>
      </c>
      <c r="F14" s="168"/>
      <c r="G14" s="169"/>
      <c r="H14" s="169"/>
      <c r="I14" s="170"/>
      <c r="J14" s="171"/>
      <c r="K14" s="164"/>
      <c r="L14" s="163"/>
      <c r="P14" s="212"/>
    </row>
    <row r="15" spans="2:16" s="171" customFormat="1" ht="32.25" thickBot="1" x14ac:dyDescent="0.3">
      <c r="B15" s="216"/>
      <c r="D15" s="217" t="s">
        <v>189</v>
      </c>
      <c r="E15" s="156"/>
      <c r="F15" s="217" t="s">
        <v>208</v>
      </c>
      <c r="G15" s="156"/>
      <c r="H15" s="218" t="s">
        <v>190</v>
      </c>
      <c r="I15" s="107"/>
      <c r="K15" s="164"/>
      <c r="L15" s="163"/>
      <c r="M15" s="126"/>
      <c r="N15" s="126"/>
      <c r="P15" s="219"/>
    </row>
    <row r="16" spans="2:16" ht="20.25" x14ac:dyDescent="0.2">
      <c r="B16" s="213"/>
      <c r="C16" s="164"/>
      <c r="D16" s="164"/>
      <c r="E16" s="164"/>
      <c r="F16" s="164"/>
      <c r="G16" s="164"/>
      <c r="I16" s="164"/>
      <c r="J16" s="164"/>
      <c r="K16" s="164"/>
      <c r="L16" s="163"/>
      <c r="P16" s="212"/>
    </row>
    <row r="17" spans="2:16" ht="21.75" customHeight="1" thickBot="1" x14ac:dyDescent="0.25">
      <c r="B17" s="162"/>
      <c r="E17" s="458" t="s">
        <v>209</v>
      </c>
      <c r="F17" s="458"/>
      <c r="H17" s="458" t="s">
        <v>209</v>
      </c>
      <c r="I17" s="458"/>
      <c r="J17" s="208"/>
      <c r="K17" s="164"/>
      <c r="L17" s="163"/>
      <c r="P17" s="212" t="s">
        <v>210</v>
      </c>
    </row>
    <row r="18" spans="2:16" ht="36" customHeight="1" thickBot="1" x14ac:dyDescent="0.25">
      <c r="B18" s="162"/>
      <c r="D18" s="218" t="s">
        <v>211</v>
      </c>
      <c r="E18" s="450">
        <v>0</v>
      </c>
      <c r="F18" s="451"/>
      <c r="G18" s="218" t="s">
        <v>212</v>
      </c>
      <c r="H18" s="450">
        <v>0</v>
      </c>
      <c r="I18" s="451"/>
      <c r="L18" s="163"/>
      <c r="P18" s="212"/>
    </row>
    <row r="19" spans="2:16" ht="18.75" customHeight="1" thickBot="1" x14ac:dyDescent="0.25">
      <c r="B19" s="162"/>
      <c r="D19" s="220"/>
      <c r="G19" s="221" t="s">
        <v>55</v>
      </c>
      <c r="L19" s="163"/>
      <c r="P19" s="212"/>
    </row>
    <row r="20" spans="2:16" ht="48" customHeight="1" thickBot="1" x14ac:dyDescent="0.25">
      <c r="B20" s="162"/>
      <c r="F20" s="218" t="s">
        <v>213</v>
      </c>
      <c r="G20" s="205">
        <f>E18-H18</f>
        <v>0</v>
      </c>
      <c r="L20" s="163"/>
      <c r="P20" s="212"/>
    </row>
    <row r="21" spans="2:16" ht="48" customHeight="1" x14ac:dyDescent="0.2">
      <c r="B21" s="162"/>
      <c r="H21" s="108"/>
      <c r="L21" s="163"/>
      <c r="P21" s="212"/>
    </row>
    <row r="22" spans="2:16" ht="32.25" customHeight="1" x14ac:dyDescent="0.2">
      <c r="B22" s="222" t="s">
        <v>214</v>
      </c>
      <c r="C22" s="223"/>
      <c r="D22" s="220"/>
      <c r="E22" s="220"/>
      <c r="F22" s="220"/>
      <c r="G22" s="220"/>
      <c r="J22" s="220"/>
      <c r="L22" s="163"/>
      <c r="P22" s="212"/>
    </row>
    <row r="23" spans="2:16" ht="22.5" customHeight="1" thickBot="1" x14ac:dyDescent="0.25">
      <c r="B23" s="162"/>
      <c r="C23" s="220"/>
      <c r="D23" s="220"/>
      <c r="E23" s="220"/>
      <c r="F23" s="220"/>
      <c r="J23" s="224" t="s">
        <v>55</v>
      </c>
      <c r="K23" s="460" t="s">
        <v>215</v>
      </c>
      <c r="L23" s="461"/>
      <c r="P23" s="212"/>
    </row>
    <row r="24" spans="2:16" ht="59.25" customHeight="1" thickBot="1" x14ac:dyDescent="0.25">
      <c r="B24" s="462" t="s">
        <v>216</v>
      </c>
      <c r="C24" s="463"/>
      <c r="D24" s="464" t="s">
        <v>217</v>
      </c>
      <c r="E24" s="464"/>
      <c r="F24" s="225" t="s">
        <v>218</v>
      </c>
      <c r="G24" s="225" t="s">
        <v>219</v>
      </c>
      <c r="H24" s="225" t="s">
        <v>251</v>
      </c>
      <c r="I24" s="225" t="s">
        <v>252</v>
      </c>
      <c r="J24" s="226" t="s">
        <v>221</v>
      </c>
      <c r="K24" s="227" t="s">
        <v>222</v>
      </c>
      <c r="L24" s="228" t="s">
        <v>223</v>
      </c>
      <c r="P24" s="212"/>
    </row>
    <row r="25" spans="2:16" ht="34.5" customHeight="1" x14ac:dyDescent="0.2">
      <c r="B25" s="465"/>
      <c r="C25" s="466"/>
      <c r="D25" s="467"/>
      <c r="E25" s="467"/>
      <c r="F25" s="197"/>
      <c r="G25" s="198"/>
      <c r="H25" s="199"/>
      <c r="I25" s="200"/>
      <c r="J25" s="201" t="str">
        <f t="shared" ref="J25:J29" si="0">IFERROR(I25/H25,"")</f>
        <v/>
      </c>
      <c r="K25" s="202"/>
      <c r="L25" s="203"/>
      <c r="P25" s="212"/>
    </row>
    <row r="26" spans="2:16" ht="34.5" customHeight="1" x14ac:dyDescent="0.2">
      <c r="B26" s="135"/>
      <c r="C26" s="136"/>
      <c r="D26" s="137"/>
      <c r="E26" s="137"/>
      <c r="F26" s="138"/>
      <c r="G26" s="139"/>
      <c r="H26" s="132"/>
      <c r="I26" s="190"/>
      <c r="J26" s="196" t="str">
        <f t="shared" si="0"/>
        <v/>
      </c>
      <c r="K26" s="193"/>
      <c r="L26" s="134"/>
      <c r="P26" s="212"/>
    </row>
    <row r="27" spans="2:16" ht="34.5" customHeight="1" x14ac:dyDescent="0.2">
      <c r="B27" s="135"/>
      <c r="C27" s="136"/>
      <c r="D27" s="137"/>
      <c r="E27" s="137"/>
      <c r="F27" s="138"/>
      <c r="G27" s="139"/>
      <c r="H27" s="132"/>
      <c r="I27" s="190"/>
      <c r="J27" s="196" t="str">
        <f t="shared" si="0"/>
        <v/>
      </c>
      <c r="K27" s="193"/>
      <c r="L27" s="134"/>
      <c r="P27" s="212"/>
    </row>
    <row r="28" spans="2:16" ht="34.5" customHeight="1" x14ac:dyDescent="0.2">
      <c r="B28" s="468"/>
      <c r="C28" s="469"/>
      <c r="D28" s="470"/>
      <c r="E28" s="470"/>
      <c r="F28" s="109"/>
      <c r="G28" s="109"/>
      <c r="H28" s="110"/>
      <c r="I28" s="191"/>
      <c r="J28" s="196" t="str">
        <f t="shared" si="0"/>
        <v/>
      </c>
      <c r="K28" s="194"/>
      <c r="L28" s="112"/>
      <c r="P28" s="212"/>
    </row>
    <row r="29" spans="2:16" ht="34.5" customHeight="1" x14ac:dyDescent="0.2">
      <c r="B29" s="468"/>
      <c r="C29" s="469"/>
      <c r="D29" s="470"/>
      <c r="E29" s="470"/>
      <c r="F29" s="109"/>
      <c r="G29" s="109"/>
      <c r="H29" s="110"/>
      <c r="I29" s="191"/>
      <c r="J29" s="196" t="str">
        <f t="shared" si="0"/>
        <v/>
      </c>
      <c r="K29" s="194"/>
      <c r="L29" s="112"/>
      <c r="P29" s="212"/>
    </row>
    <row r="30" spans="2:16" ht="33" customHeight="1" thickBot="1" x14ac:dyDescent="0.25">
      <c r="B30" s="471"/>
      <c r="C30" s="472"/>
      <c r="D30" s="473"/>
      <c r="E30" s="473"/>
      <c r="F30" s="113"/>
      <c r="G30" s="113"/>
      <c r="H30" s="114"/>
      <c r="I30" s="192"/>
      <c r="J30" s="204" t="str">
        <f t="shared" ref="J30" si="1">IFERROR(I30/H30,"")</f>
        <v/>
      </c>
      <c r="K30" s="195"/>
      <c r="L30" s="116"/>
      <c r="P30" s="212"/>
    </row>
    <row r="31" spans="2:16" ht="33" customHeight="1" thickBot="1" x14ac:dyDescent="0.25">
      <c r="B31" s="229" t="s">
        <v>224</v>
      </c>
      <c r="H31" s="230" t="s">
        <v>85</v>
      </c>
      <c r="I31" s="143">
        <f>SUM(I25:I30)</f>
        <v>0</v>
      </c>
      <c r="J31" s="231" t="s">
        <v>55</v>
      </c>
      <c r="L31" s="163"/>
      <c r="P31" s="212"/>
    </row>
    <row r="32" spans="2:16" ht="24.75" customHeight="1" x14ac:dyDescent="0.2">
      <c r="B32" s="162"/>
      <c r="D32" s="232"/>
      <c r="J32" s="224"/>
      <c r="L32" s="163"/>
      <c r="P32" s="212"/>
    </row>
    <row r="33" spans="2:16" ht="33" customHeight="1" thickBot="1" x14ac:dyDescent="0.25">
      <c r="B33" s="233" t="s">
        <v>225</v>
      </c>
      <c r="C33" s="234"/>
      <c r="D33" s="232"/>
      <c r="J33" s="224" t="s">
        <v>55</v>
      </c>
      <c r="K33" s="460" t="s">
        <v>215</v>
      </c>
      <c r="L33" s="461"/>
      <c r="P33" s="212"/>
    </row>
    <row r="34" spans="2:16" ht="59.25" customHeight="1" thickBot="1" x14ac:dyDescent="0.25">
      <c r="B34" s="235" t="s">
        <v>226</v>
      </c>
      <c r="C34" s="236" t="s">
        <v>227</v>
      </c>
      <c r="D34" s="236" t="s">
        <v>228</v>
      </c>
      <c r="E34" s="459" t="s">
        <v>229</v>
      </c>
      <c r="F34" s="459"/>
      <c r="G34" s="236" t="s">
        <v>230</v>
      </c>
      <c r="H34" s="236" t="s">
        <v>231</v>
      </c>
      <c r="I34" s="236" t="s">
        <v>220</v>
      </c>
      <c r="J34" s="237" t="s">
        <v>221</v>
      </c>
      <c r="K34" s="235" t="s">
        <v>222</v>
      </c>
      <c r="L34" s="238" t="s">
        <v>223</v>
      </c>
      <c r="P34" s="212"/>
    </row>
    <row r="35" spans="2:16" ht="34.5" customHeight="1" x14ac:dyDescent="0.2">
      <c r="B35" s="129"/>
      <c r="C35" s="130"/>
      <c r="D35" s="239" t="s">
        <v>206</v>
      </c>
      <c r="E35" s="482"/>
      <c r="F35" s="483"/>
      <c r="G35" s="131"/>
      <c r="H35" s="132"/>
      <c r="I35" s="132"/>
      <c r="J35" s="140" t="str">
        <f>IFERROR(I35/H35,"")</f>
        <v/>
      </c>
      <c r="K35" s="133"/>
      <c r="L35" s="134"/>
      <c r="P35" s="212"/>
    </row>
    <row r="36" spans="2:16" ht="34.5" customHeight="1" x14ac:dyDescent="0.2">
      <c r="B36" s="117"/>
      <c r="C36" s="118"/>
      <c r="D36" s="240" t="s">
        <v>206</v>
      </c>
      <c r="E36" s="484"/>
      <c r="F36" s="485"/>
      <c r="G36" s="119"/>
      <c r="H36" s="110"/>
      <c r="I36" s="110"/>
      <c r="J36" s="141" t="str">
        <f t="shared" ref="J36:J40" si="2">IFERROR(I36/H36,"")</f>
        <v/>
      </c>
      <c r="K36" s="111"/>
      <c r="L36" s="112"/>
      <c r="P36" s="212"/>
    </row>
    <row r="37" spans="2:16" ht="34.5" customHeight="1" x14ac:dyDescent="0.2">
      <c r="B37" s="117"/>
      <c r="C37" s="118"/>
      <c r="D37" s="240" t="s">
        <v>206</v>
      </c>
      <c r="E37" s="484"/>
      <c r="F37" s="485"/>
      <c r="G37" s="119"/>
      <c r="H37" s="110"/>
      <c r="I37" s="110"/>
      <c r="J37" s="141" t="str">
        <f t="shared" si="2"/>
        <v/>
      </c>
      <c r="K37" s="111"/>
      <c r="L37" s="112"/>
      <c r="P37" s="212"/>
    </row>
    <row r="38" spans="2:16" ht="34.5" customHeight="1" x14ac:dyDescent="0.2">
      <c r="B38" s="117"/>
      <c r="C38" s="118"/>
      <c r="D38" s="240" t="s">
        <v>206</v>
      </c>
      <c r="E38" s="484"/>
      <c r="F38" s="485"/>
      <c r="G38" s="120"/>
      <c r="H38" s="110"/>
      <c r="I38" s="110"/>
      <c r="J38" s="141" t="str">
        <f t="shared" si="2"/>
        <v/>
      </c>
      <c r="K38" s="111"/>
      <c r="L38" s="112"/>
      <c r="P38" s="212"/>
    </row>
    <row r="39" spans="2:16" ht="34.5" customHeight="1" x14ac:dyDescent="0.2">
      <c r="B39" s="117"/>
      <c r="C39" s="118"/>
      <c r="D39" s="240" t="s">
        <v>206</v>
      </c>
      <c r="E39" s="484"/>
      <c r="F39" s="485"/>
      <c r="G39" s="120"/>
      <c r="H39" s="110"/>
      <c r="I39" s="110"/>
      <c r="J39" s="141" t="str">
        <f t="shared" si="2"/>
        <v/>
      </c>
      <c r="K39" s="111"/>
      <c r="L39" s="112"/>
      <c r="P39" s="212"/>
    </row>
    <row r="40" spans="2:16" ht="33" customHeight="1" thickBot="1" x14ac:dyDescent="0.25">
      <c r="B40" s="121"/>
      <c r="C40" s="122"/>
      <c r="D40" s="241" t="s">
        <v>206</v>
      </c>
      <c r="E40" s="486"/>
      <c r="F40" s="487"/>
      <c r="G40" s="123"/>
      <c r="H40" s="114"/>
      <c r="I40" s="114"/>
      <c r="J40" s="142" t="str">
        <f t="shared" si="2"/>
        <v/>
      </c>
      <c r="K40" s="115"/>
      <c r="L40" s="116"/>
      <c r="P40" s="212"/>
    </row>
    <row r="41" spans="2:16" ht="42.75" customHeight="1" thickBot="1" x14ac:dyDescent="0.25">
      <c r="B41" s="474" t="s">
        <v>232</v>
      </c>
      <c r="C41" s="475"/>
      <c r="D41" s="475"/>
      <c r="E41" s="475"/>
      <c r="F41" s="475"/>
      <c r="G41" s="476"/>
      <c r="H41" s="230" t="s">
        <v>85</v>
      </c>
      <c r="I41" s="143">
        <f>SUM(I35:I40)</f>
        <v>0</v>
      </c>
      <c r="J41" s="224" t="s">
        <v>55</v>
      </c>
      <c r="L41" s="163"/>
      <c r="P41" s="212"/>
    </row>
    <row r="42" spans="2:16" ht="33" customHeight="1" thickBot="1" x14ac:dyDescent="0.25">
      <c r="B42" s="162"/>
      <c r="D42" s="232"/>
      <c r="L42" s="163"/>
      <c r="P42" s="212"/>
    </row>
    <row r="43" spans="2:16" ht="54" customHeight="1" x14ac:dyDescent="0.25">
      <c r="B43" s="162"/>
      <c r="D43" s="488" t="s">
        <v>280</v>
      </c>
      <c r="E43" s="489"/>
      <c r="F43" s="489"/>
      <c r="G43" s="489"/>
      <c r="H43" s="489"/>
      <c r="I43" s="489"/>
      <c r="J43" s="490"/>
      <c r="K43" s="242"/>
      <c r="L43" s="243"/>
    </row>
    <row r="44" spans="2:16" ht="15.75" x14ac:dyDescent="0.25">
      <c r="B44" s="162"/>
      <c r="D44" s="124" t="s">
        <v>9</v>
      </c>
      <c r="F44" s="125" t="s">
        <v>9</v>
      </c>
      <c r="H44" s="125" t="s">
        <v>9</v>
      </c>
      <c r="J44" s="177" t="s">
        <v>9</v>
      </c>
      <c r="K44" s="244"/>
      <c r="L44" s="245"/>
    </row>
    <row r="45" spans="2:16" ht="15.75" x14ac:dyDescent="0.25">
      <c r="B45" s="162"/>
      <c r="D45" s="246" t="s">
        <v>10</v>
      </c>
      <c r="F45" s="125" t="s">
        <v>233</v>
      </c>
      <c r="H45" s="125" t="s">
        <v>12</v>
      </c>
      <c r="J45" s="177" t="s">
        <v>13</v>
      </c>
      <c r="K45" s="244"/>
      <c r="L45" s="245"/>
    </row>
    <row r="46" spans="2:16" ht="16.5" thickBot="1" x14ac:dyDescent="0.3">
      <c r="B46" s="162"/>
      <c r="D46" s="187"/>
      <c r="E46" s="247"/>
      <c r="F46" s="247"/>
      <c r="G46" s="247"/>
      <c r="H46" s="247"/>
      <c r="I46" s="247"/>
      <c r="J46" s="248"/>
      <c r="K46" s="244"/>
      <c r="L46" s="245"/>
    </row>
    <row r="47" spans="2:16" ht="15.75" x14ac:dyDescent="0.25">
      <c r="B47" s="162"/>
      <c r="D47" s="249"/>
      <c r="E47" s="249"/>
      <c r="F47" s="250"/>
      <c r="G47" s="9"/>
      <c r="I47" s="242"/>
      <c r="J47" s="242"/>
      <c r="K47" s="242"/>
      <c r="L47" s="243"/>
    </row>
    <row r="48" spans="2:16" ht="15.75" x14ac:dyDescent="0.25">
      <c r="B48" s="162"/>
      <c r="D48" s="249"/>
      <c r="E48" s="249"/>
      <c r="F48" s="250"/>
      <c r="G48" s="9"/>
      <c r="I48" s="242"/>
      <c r="L48" s="163"/>
    </row>
    <row r="49" spans="2:12" ht="16.5" thickBot="1" x14ac:dyDescent="0.3">
      <c r="B49" s="162"/>
      <c r="D49" s="251"/>
      <c r="E49" s="249"/>
      <c r="F49" s="250"/>
      <c r="G49" s="9"/>
      <c r="I49" s="252"/>
      <c r="L49" s="163"/>
    </row>
    <row r="50" spans="2:12" ht="15.75" x14ac:dyDescent="0.25">
      <c r="B50" s="162"/>
      <c r="C50" s="253" t="s">
        <v>234</v>
      </c>
      <c r="D50" s="254"/>
      <c r="E50" s="255"/>
      <c r="F50" s="256"/>
      <c r="G50" s="256"/>
      <c r="H50" s="257"/>
      <c r="I50" s="160"/>
      <c r="J50" s="160"/>
      <c r="K50" s="161"/>
      <c r="L50" s="163"/>
    </row>
    <row r="51" spans="2:12" ht="16.5" thickBot="1" x14ac:dyDescent="0.3">
      <c r="B51" s="162"/>
      <c r="C51" s="258"/>
      <c r="D51" s="251"/>
      <c r="E51" s="249"/>
      <c r="F51" s="250"/>
      <c r="G51" s="249"/>
      <c r="H51" s="244"/>
      <c r="K51" s="163"/>
      <c r="L51" s="163"/>
    </row>
    <row r="52" spans="2:12" ht="19.5" thickBot="1" x14ac:dyDescent="0.35">
      <c r="B52" s="162"/>
      <c r="C52" s="259" t="s">
        <v>235</v>
      </c>
      <c r="D52" s="252"/>
      <c r="E52" s="251"/>
      <c r="F52" s="250"/>
      <c r="G52" s="250"/>
      <c r="I52" s="477">
        <v>0</v>
      </c>
      <c r="J52" s="478"/>
      <c r="K52" s="163"/>
      <c r="L52" s="163"/>
    </row>
    <row r="53" spans="2:12" ht="19.5" thickBot="1" x14ac:dyDescent="0.35">
      <c r="B53" s="162"/>
      <c r="C53" s="259"/>
      <c r="D53" s="252"/>
      <c r="E53" s="251"/>
      <c r="F53" s="250"/>
      <c r="G53" s="250"/>
      <c r="K53" s="163"/>
      <c r="L53" s="163"/>
    </row>
    <row r="54" spans="2:12" ht="19.5" thickBot="1" x14ac:dyDescent="0.35">
      <c r="B54" s="162"/>
      <c r="C54" s="162"/>
      <c r="H54" s="260" t="s">
        <v>236</v>
      </c>
      <c r="I54" s="127">
        <v>0</v>
      </c>
      <c r="J54" s="128" t="s">
        <v>237</v>
      </c>
      <c r="K54" s="163"/>
      <c r="L54" s="163"/>
    </row>
    <row r="55" spans="2:12" ht="18.75" x14ac:dyDescent="0.3">
      <c r="B55" s="162"/>
      <c r="C55" s="162"/>
      <c r="H55" s="128"/>
      <c r="K55" s="163"/>
      <c r="L55" s="163"/>
    </row>
    <row r="56" spans="2:12" ht="18.75" x14ac:dyDescent="0.3">
      <c r="B56" s="162"/>
      <c r="C56" s="261" t="s">
        <v>238</v>
      </c>
      <c r="K56" s="163"/>
      <c r="L56" s="163"/>
    </row>
    <row r="57" spans="2:12" ht="9.75" customHeight="1" x14ac:dyDescent="0.2">
      <c r="B57" s="162"/>
      <c r="C57" s="162"/>
      <c r="K57" s="163"/>
      <c r="L57" s="163"/>
    </row>
    <row r="58" spans="2:12" ht="62.25" customHeight="1" x14ac:dyDescent="0.2">
      <c r="B58" s="162"/>
      <c r="C58" s="479"/>
      <c r="D58" s="480"/>
      <c r="E58" s="480"/>
      <c r="F58" s="480"/>
      <c r="G58" s="480"/>
      <c r="H58" s="480"/>
      <c r="I58" s="480"/>
      <c r="J58" s="481"/>
      <c r="K58" s="163"/>
      <c r="L58" s="163"/>
    </row>
    <row r="59" spans="2:12" x14ac:dyDescent="0.2">
      <c r="B59" s="162"/>
      <c r="C59" s="162"/>
      <c r="K59" s="163"/>
      <c r="L59" s="163"/>
    </row>
    <row r="60" spans="2:12" ht="15.75" x14ac:dyDescent="0.25">
      <c r="B60" s="162"/>
      <c r="C60" s="8" t="s">
        <v>9</v>
      </c>
      <c r="D60" s="9" t="s">
        <v>9</v>
      </c>
      <c r="F60" s="9" t="s">
        <v>9</v>
      </c>
      <c r="H60" s="251"/>
      <c r="K60" s="163"/>
      <c r="L60" s="163"/>
    </row>
    <row r="61" spans="2:12" ht="15.75" x14ac:dyDescent="0.25">
      <c r="B61" s="162"/>
      <c r="C61" s="258" t="s">
        <v>10</v>
      </c>
      <c r="D61" s="249" t="s">
        <v>239</v>
      </c>
      <c r="F61" s="249" t="s">
        <v>253</v>
      </c>
      <c r="H61" s="244"/>
      <c r="K61" s="163"/>
      <c r="L61" s="163"/>
    </row>
    <row r="62" spans="2:12" ht="15" thickBot="1" x14ac:dyDescent="0.25">
      <c r="B62" s="162"/>
      <c r="C62" s="187"/>
      <c r="D62" s="247"/>
      <c r="E62" s="247"/>
      <c r="F62" s="247"/>
      <c r="G62" s="247"/>
      <c r="H62" s="247"/>
      <c r="I62" s="247"/>
      <c r="J62" s="247"/>
      <c r="K62" s="248"/>
      <c r="L62" s="163"/>
    </row>
    <row r="63" spans="2:12" ht="15" thickBot="1" x14ac:dyDescent="0.25">
      <c r="B63" s="187"/>
      <c r="C63" s="247"/>
      <c r="D63" s="247"/>
      <c r="E63" s="247"/>
      <c r="F63" s="247"/>
      <c r="G63" s="247"/>
      <c r="H63" s="247"/>
      <c r="I63" s="247"/>
      <c r="J63" s="247"/>
      <c r="K63" s="247"/>
      <c r="L63" s="248"/>
    </row>
    <row r="121" spans="2:3" x14ac:dyDescent="0.2">
      <c r="B121" s="126" t="s">
        <v>240</v>
      </c>
      <c r="C121" s="126" t="s">
        <v>241</v>
      </c>
    </row>
    <row r="122" spans="2:3" x14ac:dyDescent="0.2">
      <c r="B122" s="126" t="s">
        <v>123</v>
      </c>
      <c r="C122" s="126" t="s">
        <v>242</v>
      </c>
    </row>
    <row r="123" spans="2:3" x14ac:dyDescent="0.2">
      <c r="B123" s="126" t="s">
        <v>207</v>
      </c>
      <c r="C123" s="126" t="s">
        <v>243</v>
      </c>
    </row>
    <row r="124" spans="2:3" x14ac:dyDescent="0.2">
      <c r="C124" s="126" t="s">
        <v>244</v>
      </c>
    </row>
  </sheetData>
  <sheetProtection algorithmName="SHA-512" hashValue="0jX8pUCUmVXXVQO1Zfib9YRmbqtivzIEF73EJl53EmBAu8zsjPde6TIW19yatjuV9Co/8rZKIJeBj0jQ1lbRCQ==" saltValue="+f5k4vN1NnxVv8Ic+/2zxw==" spinCount="100000" sheet="1" objects="1" scenarios="1" formatRows="0" insertColumns="0" insertRows="0" selectLockedCells="1"/>
  <protectedRanges>
    <protectedRange sqref="F17:F18 G20 I52 G33 D24:D30 J24 I31:I32 C25:C33 I54 H53 D21 I22 D17:D19 C22:D23 I19:J19 K22 C35:C42 J34 E18 L19:L22 H18 B34:C34 F35:F42 I17:I18 F21:F33 E21:E23 H21 H23:I23 L24:L32 H25:I30 L34:L42 H35:I40 I41:I42" name="טווח1_4_3"/>
    <protectedRange sqref="L23 L33" name="טווח1_4_3_1"/>
    <protectedRange sqref="J35:J40 J25:J30" name="טווח1_4_3_2"/>
    <protectedRange sqref="H24" name="טווח1_4_3_3"/>
    <protectedRange sqref="I24" name="טווח1_4_3_4"/>
    <protectedRange sqref="H34:I34" name="טווח1_4_3_5"/>
    <protectedRange sqref="E15" name="טווח1_4_2"/>
    <protectedRange sqref="G15" name="טווח1_4_6"/>
  </protectedRanges>
  <mergeCells count="30">
    <mergeCell ref="B41:G41"/>
    <mergeCell ref="I52:J52"/>
    <mergeCell ref="C58:J58"/>
    <mergeCell ref="E35:F35"/>
    <mergeCell ref="E36:F36"/>
    <mergeCell ref="E37:F37"/>
    <mergeCell ref="E38:F38"/>
    <mergeCell ref="E39:F39"/>
    <mergeCell ref="E40:F40"/>
    <mergeCell ref="D43:J43"/>
    <mergeCell ref="E34:F34"/>
    <mergeCell ref="K23:L23"/>
    <mergeCell ref="B24:C24"/>
    <mergeCell ref="D24:E24"/>
    <mergeCell ref="B25:C25"/>
    <mergeCell ref="D25:E25"/>
    <mergeCell ref="B28:C28"/>
    <mergeCell ref="D28:E28"/>
    <mergeCell ref="B29:C29"/>
    <mergeCell ref="D29:E29"/>
    <mergeCell ref="B30:C30"/>
    <mergeCell ref="D30:E30"/>
    <mergeCell ref="K33:L33"/>
    <mergeCell ref="E18:F18"/>
    <mergeCell ref="H18:I18"/>
    <mergeCell ref="K8:L8"/>
    <mergeCell ref="B10:L10"/>
    <mergeCell ref="G12:H12"/>
    <mergeCell ref="E17:F17"/>
    <mergeCell ref="H17:I17"/>
  </mergeCells>
  <dataValidations count="6">
    <dataValidation type="list" allowBlank="1" showInputMessage="1" showErrorMessage="1" sqref="D35:D40" xr:uid="{DBACF8D5-62E6-4614-917A-A8C3996D90E4}">
      <formula1>"יש לבחור:,המועצה,היישוב"</formula1>
    </dataValidation>
    <dataValidation type="list" allowBlank="1" showInputMessage="1" showErrorMessage="1" sqref="G12" xr:uid="{A3B85A5E-186C-4C09-8C4B-0D04BF792EE3}">
      <formula1>"יש לבחור:,תמיכה בפעילות בלבד,רבעון 1 (ינואר-מארס24),רבעון 2 (אפריל-יוני24),רבעון 4 (יולי-ספטמ'24),רבעון4 (אוקט'-דצמ'24)"</formula1>
    </dataValidation>
    <dataValidation type="list" allowBlank="1" showInputMessage="1" showErrorMessage="1" sqref="G13" xr:uid="{B11D132D-0C25-4234-901C-AF258965D62A}">
      <formula1>"יש לבחור:,רבעון 1 (ינואר-מארס24),רבעון 2 (אפריל-יוני24),רבעון 4 (יולי-ספטמ'24),רבעון4 (אוקט'-דצמ'24)"</formula1>
    </dataValidation>
    <dataValidation type="list" allowBlank="1" showInputMessage="1" showErrorMessage="1" sqref="K25:K30 K35:K40" xr:uid="{D3571B44-1BE9-435B-AF38-88660EBD39DF}">
      <formula1>"כן, לא"</formula1>
    </dataValidation>
    <dataValidation type="list" allowBlank="1" showInputMessage="1" showErrorMessage="1" sqref="E15" xr:uid="{5DDDA93D-D1B8-4ED8-8A11-909832F6A3DA}">
      <formula1>"הדרום, הצפון, חיפה, ירושלים, מרכז"</formula1>
    </dataValidation>
    <dataValidation type="list" allowBlank="1" showInputMessage="1" showErrorMessage="1" sqref="G15" xr:uid="{B6A38179-7FA9-4B80-99B3-4DF21CBE2335}">
      <formula1>INDIRECT($E$15)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203C-71EA-4374-9679-0EFC46F7A8A1}">
  <dimension ref="B1:L31"/>
  <sheetViews>
    <sheetView rightToLeft="1" zoomScale="80" zoomScaleNormal="80" workbookViewId="0">
      <selection activeCell="I10" sqref="I10"/>
    </sheetView>
  </sheetViews>
  <sheetFormatPr defaultColWidth="9" defaultRowHeight="14.25" x14ac:dyDescent="0.2"/>
  <cols>
    <col min="1" max="1" width="1.75" style="126" customWidth="1"/>
    <col min="2" max="2" width="4.625" style="126" customWidth="1"/>
    <col min="3" max="3" width="9.875" style="126" customWidth="1"/>
    <col min="4" max="4" width="11.125" style="126" customWidth="1"/>
    <col min="5" max="5" width="23.875" style="126" customWidth="1"/>
    <col min="6" max="6" width="14.375" style="126" customWidth="1"/>
    <col min="7" max="7" width="14.75" style="126" customWidth="1"/>
    <col min="8" max="8" width="12" style="126" customWidth="1"/>
    <col min="9" max="9" width="18.125" style="126" customWidth="1"/>
    <col min="10" max="10" width="11.625" style="126" customWidth="1"/>
    <col min="11" max="11" width="5.125" style="126" customWidth="1"/>
    <col min="12" max="16384" width="9" style="126"/>
  </cols>
  <sheetData>
    <row r="1" spans="2:12" ht="15" thickBot="1" x14ac:dyDescent="0.25"/>
    <row r="2" spans="2:12" x14ac:dyDescent="0.2">
      <c r="B2" s="159"/>
      <c r="C2" s="160"/>
      <c r="D2" s="160"/>
      <c r="E2" s="160"/>
      <c r="F2" s="160"/>
      <c r="G2" s="160"/>
      <c r="H2" s="160"/>
      <c r="I2" s="160"/>
      <c r="J2" s="160"/>
      <c r="K2" s="161"/>
    </row>
    <row r="3" spans="2:12" x14ac:dyDescent="0.2">
      <c r="B3" s="162"/>
      <c r="K3" s="163"/>
    </row>
    <row r="4" spans="2:12" x14ac:dyDescent="0.2">
      <c r="B4" s="162"/>
      <c r="K4" s="163"/>
    </row>
    <row r="5" spans="2:12" x14ac:dyDescent="0.2">
      <c r="B5" s="162"/>
      <c r="K5" s="163"/>
    </row>
    <row r="6" spans="2:12" x14ac:dyDescent="0.2">
      <c r="B6" s="162"/>
      <c r="K6" s="163"/>
    </row>
    <row r="7" spans="2:12" ht="20.25" x14ac:dyDescent="0.2">
      <c r="B7" s="162"/>
      <c r="C7" s="454" t="s">
        <v>250</v>
      </c>
      <c r="D7" s="454"/>
      <c r="E7" s="454"/>
      <c r="F7" s="454"/>
      <c r="G7" s="454"/>
      <c r="H7" s="454"/>
      <c r="I7" s="454"/>
      <c r="J7" s="454"/>
      <c r="K7" s="165"/>
      <c r="L7" s="166"/>
    </row>
    <row r="8" spans="2:12" ht="20.25" x14ac:dyDescent="0.2">
      <c r="B8" s="162"/>
      <c r="D8" s="164"/>
      <c r="E8" s="164"/>
      <c r="F8" s="164"/>
      <c r="G8" s="164"/>
      <c r="H8" s="164"/>
      <c r="I8" s="164"/>
      <c r="J8" s="164"/>
      <c r="K8" s="165"/>
      <c r="L8" s="166"/>
    </row>
    <row r="9" spans="2:12" ht="15.75" thickBot="1" x14ac:dyDescent="0.3">
      <c r="B9" s="162"/>
      <c r="E9" s="167" t="s">
        <v>174</v>
      </c>
      <c r="F9" s="168"/>
      <c r="G9" s="169"/>
      <c r="I9" s="170"/>
      <c r="J9" s="171"/>
      <c r="K9" s="172"/>
      <c r="L9" s="171"/>
    </row>
    <row r="10" spans="2:12" s="174" customFormat="1" ht="34.5" customHeight="1" thickBot="1" x14ac:dyDescent="0.3">
      <c r="B10" s="173"/>
      <c r="D10" s="175" t="s">
        <v>189</v>
      </c>
      <c r="E10" s="144"/>
      <c r="F10" s="175" t="s">
        <v>5</v>
      </c>
      <c r="G10" s="146"/>
      <c r="H10" s="176" t="s">
        <v>190</v>
      </c>
      <c r="I10" s="107"/>
      <c r="K10" s="177"/>
      <c r="L10" s="125"/>
    </row>
    <row r="11" spans="2:12" ht="15.75" x14ac:dyDescent="0.25">
      <c r="B11" s="162"/>
      <c r="C11" s="125"/>
      <c r="D11" s="125"/>
      <c r="E11" s="125"/>
      <c r="I11" s="125"/>
      <c r="J11" s="125"/>
      <c r="K11" s="177"/>
      <c r="L11" s="125"/>
    </row>
    <row r="12" spans="2:12" ht="15.75" customHeight="1" x14ac:dyDescent="0.25">
      <c r="B12" s="162"/>
      <c r="C12" s="492" t="s">
        <v>191</v>
      </c>
      <c r="D12" s="492"/>
      <c r="E12" s="492"/>
      <c r="F12" s="492"/>
      <c r="G12" s="492"/>
      <c r="H12" s="492"/>
      <c r="I12" s="492"/>
      <c r="J12" s="178"/>
      <c r="K12" s="179"/>
      <c r="L12" s="125"/>
    </row>
    <row r="13" spans="2:12" ht="16.5" thickBot="1" x14ac:dyDescent="0.3">
      <c r="B13" s="162"/>
      <c r="C13" s="178"/>
      <c r="D13" s="178"/>
      <c r="E13" s="178"/>
      <c r="F13" s="178"/>
      <c r="G13" s="178"/>
      <c r="H13" s="178"/>
      <c r="K13" s="179"/>
      <c r="L13" s="125"/>
    </row>
    <row r="14" spans="2:12" s="181" customFormat="1" ht="16.5" thickBot="1" x14ac:dyDescent="0.25">
      <c r="B14" s="180"/>
      <c r="C14" s="493" t="s">
        <v>192</v>
      </c>
      <c r="D14" s="494"/>
      <c r="E14" s="158">
        <v>0</v>
      </c>
      <c r="K14" s="182"/>
      <c r="L14" s="183"/>
    </row>
    <row r="15" spans="2:12" ht="26.25" thickBot="1" x14ac:dyDescent="0.3">
      <c r="B15" s="162"/>
      <c r="C15" s="171"/>
      <c r="D15" s="171"/>
      <c r="E15" s="171"/>
      <c r="F15" s="171"/>
      <c r="G15" s="178"/>
      <c r="H15" s="184" t="s">
        <v>55</v>
      </c>
      <c r="I15" s="171"/>
      <c r="J15" s="171"/>
      <c r="K15" s="177"/>
      <c r="L15" s="125"/>
    </row>
    <row r="16" spans="2:12" ht="16.5" thickBot="1" x14ac:dyDescent="0.3">
      <c r="B16" s="162"/>
      <c r="C16" s="493" t="s">
        <v>193</v>
      </c>
      <c r="D16" s="494"/>
      <c r="E16" s="158">
        <v>0</v>
      </c>
      <c r="F16" s="171"/>
      <c r="G16" s="185" t="s">
        <v>194</v>
      </c>
      <c r="H16" s="157">
        <f>IFERROR(E16/E14,0)</f>
        <v>0</v>
      </c>
      <c r="I16" s="171"/>
      <c r="J16" s="171"/>
      <c r="K16" s="177"/>
      <c r="L16" s="125"/>
    </row>
    <row r="17" spans="2:12" ht="15.75" x14ac:dyDescent="0.25">
      <c r="B17" s="162"/>
      <c r="C17" s="171"/>
      <c r="D17" s="171"/>
      <c r="E17" s="171"/>
      <c r="F17" s="171"/>
      <c r="G17" s="171"/>
      <c r="H17" s="171"/>
      <c r="I17" s="171"/>
      <c r="J17" s="171"/>
      <c r="K17" s="177"/>
      <c r="L17" s="125"/>
    </row>
    <row r="18" spans="2:12" ht="16.5" thickBot="1" x14ac:dyDescent="0.3">
      <c r="B18" s="162"/>
      <c r="C18" s="186" t="s">
        <v>195</v>
      </c>
      <c r="D18" s="171"/>
      <c r="E18" s="171"/>
      <c r="F18" s="171"/>
      <c r="G18" s="171"/>
      <c r="H18" s="171"/>
      <c r="I18" s="171"/>
      <c r="J18" s="171"/>
      <c r="K18" s="177"/>
      <c r="L18" s="125"/>
    </row>
    <row r="19" spans="2:12" ht="39.950000000000003" customHeight="1" x14ac:dyDescent="0.25">
      <c r="B19" s="162"/>
      <c r="C19" s="495"/>
      <c r="D19" s="496"/>
      <c r="E19" s="496"/>
      <c r="F19" s="496"/>
      <c r="G19" s="496"/>
      <c r="H19" s="496"/>
      <c r="I19" s="496"/>
      <c r="J19" s="497"/>
      <c r="K19" s="177"/>
      <c r="L19" s="125"/>
    </row>
    <row r="20" spans="2:12" ht="39.950000000000003" customHeight="1" x14ac:dyDescent="0.25">
      <c r="B20" s="162"/>
      <c r="C20" s="498"/>
      <c r="D20" s="499"/>
      <c r="E20" s="499"/>
      <c r="F20" s="499"/>
      <c r="G20" s="499"/>
      <c r="H20" s="499"/>
      <c r="I20" s="499"/>
      <c r="J20" s="500"/>
      <c r="K20" s="177"/>
      <c r="L20" s="125"/>
    </row>
    <row r="21" spans="2:12" ht="39.950000000000003" customHeight="1" thickBot="1" x14ac:dyDescent="0.3">
      <c r="B21" s="162"/>
      <c r="C21" s="501"/>
      <c r="D21" s="502"/>
      <c r="E21" s="502"/>
      <c r="F21" s="502"/>
      <c r="G21" s="502"/>
      <c r="H21" s="502"/>
      <c r="I21" s="502"/>
      <c r="J21" s="503"/>
      <c r="K21" s="177"/>
      <c r="L21" s="125"/>
    </row>
    <row r="22" spans="2:12" ht="15.75" x14ac:dyDescent="0.25">
      <c r="B22" s="162"/>
      <c r="C22" s="171"/>
      <c r="D22" s="125"/>
      <c r="E22" s="125"/>
      <c r="F22" s="125"/>
      <c r="G22" s="125"/>
      <c r="H22" s="125"/>
      <c r="I22" s="125"/>
      <c r="J22" s="125"/>
      <c r="K22" s="177"/>
      <c r="L22" s="125"/>
    </row>
    <row r="23" spans="2:12" ht="15.75" x14ac:dyDescent="0.25">
      <c r="B23" s="162"/>
      <c r="C23" s="491" t="s">
        <v>196</v>
      </c>
      <c r="D23" s="491"/>
      <c r="E23" s="491"/>
      <c r="F23" s="491"/>
      <c r="G23" s="491"/>
      <c r="H23" s="491"/>
      <c r="I23" s="491"/>
      <c r="J23" s="125"/>
      <c r="K23" s="177"/>
      <c r="L23" s="125"/>
    </row>
    <row r="24" spans="2:12" ht="15.75" x14ac:dyDescent="0.25">
      <c r="B24" s="162"/>
      <c r="K24" s="177"/>
      <c r="L24" s="125"/>
    </row>
    <row r="25" spans="2:12" ht="15.75" x14ac:dyDescent="0.25">
      <c r="B25" s="162"/>
      <c r="C25" s="504" t="s">
        <v>197</v>
      </c>
      <c r="D25" s="504"/>
      <c r="E25" s="504" t="s">
        <v>198</v>
      </c>
      <c r="F25" s="504"/>
      <c r="G25" s="504" t="s">
        <v>199</v>
      </c>
      <c r="H25" s="504"/>
      <c r="I25" s="504" t="s">
        <v>200</v>
      </c>
      <c r="J25" s="504"/>
      <c r="K25" s="177"/>
      <c r="L25" s="125"/>
    </row>
    <row r="26" spans="2:12" ht="15.75" x14ac:dyDescent="0.25">
      <c r="B26" s="162"/>
      <c r="C26" s="504"/>
      <c r="D26" s="504"/>
      <c r="E26" s="504"/>
      <c r="F26" s="504"/>
      <c r="G26" s="504"/>
      <c r="H26" s="504"/>
      <c r="I26" s="504"/>
      <c r="J26" s="504"/>
      <c r="K26" s="177"/>
      <c r="L26" s="125"/>
    </row>
    <row r="27" spans="2:12" ht="15.75" x14ac:dyDescent="0.25">
      <c r="B27" s="162"/>
      <c r="C27" s="504" t="s">
        <v>201</v>
      </c>
      <c r="D27" s="504"/>
      <c r="E27" s="504" t="s">
        <v>12</v>
      </c>
      <c r="F27" s="504"/>
      <c r="G27" s="504" t="s">
        <v>10</v>
      </c>
      <c r="H27" s="504"/>
      <c r="I27" s="504" t="s">
        <v>202</v>
      </c>
      <c r="J27" s="504"/>
      <c r="K27" s="177"/>
      <c r="L27" s="125"/>
    </row>
    <row r="28" spans="2:12" ht="16.5" thickBot="1" x14ac:dyDescent="0.3">
      <c r="B28" s="187"/>
      <c r="C28" s="188"/>
      <c r="D28" s="188"/>
      <c r="E28" s="188"/>
      <c r="F28" s="188"/>
      <c r="G28" s="188"/>
      <c r="H28" s="188"/>
      <c r="I28" s="188"/>
      <c r="J28" s="188"/>
      <c r="K28" s="189"/>
      <c r="L28" s="125"/>
    </row>
    <row r="29" spans="2:12" ht="15.75" x14ac:dyDescent="0.25"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2:12" ht="15.75" x14ac:dyDescent="0.25"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2:12" ht="15.75" x14ac:dyDescent="0.25"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</sheetData>
  <sheetProtection algorithmName="SHA-512" hashValue="OUoV6SnzY1SDVCHeI1zaBkuOwfxcvitbDlNUGtJnE9+3jF2vG7Mr2kVekd3xfOukU/FV+BBAQa36nF54cOdDhQ==" saltValue="c4r7jNlgItWCdkoI6+fZfA==" spinCount="100000" sheet="1" objects="1" scenarios="1" formatColumns="0" formatRows="0" selectLockedCells="1"/>
  <protectedRanges>
    <protectedRange sqref="F16" name="טווח1_4_1"/>
    <protectedRange sqref="G10" name="טווח1_4_2"/>
    <protectedRange sqref="E10" name="טווח1_4_3"/>
  </protectedRanges>
  <mergeCells count="14">
    <mergeCell ref="C25:D26"/>
    <mergeCell ref="E25:F26"/>
    <mergeCell ref="G25:H26"/>
    <mergeCell ref="I25:J26"/>
    <mergeCell ref="C27:D27"/>
    <mergeCell ref="E27:F27"/>
    <mergeCell ref="G27:H27"/>
    <mergeCell ref="I27:J27"/>
    <mergeCell ref="C23:I23"/>
    <mergeCell ref="C7:J7"/>
    <mergeCell ref="C12:I12"/>
    <mergeCell ref="C14:D14"/>
    <mergeCell ref="C16:D16"/>
    <mergeCell ref="C19:J21"/>
  </mergeCells>
  <dataValidations count="2">
    <dataValidation type="list" allowBlank="1" showInputMessage="1" showErrorMessage="1" sqref="E10" xr:uid="{B67462CE-BB12-4F2A-8FC1-55DD6C3FC1BF}">
      <formula1>"הדרום, הצפון, חיפה, ירושלים, מרכז"</formula1>
    </dataValidation>
    <dataValidation type="list" allowBlank="1" showInputMessage="1" showErrorMessage="1" sqref="G10" xr:uid="{FC0CB92D-5C39-40DC-BC20-A63AA680DE44}">
      <formula1>INDIRECT($E$10)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a4dabcbc0614df70addf00e4b8749673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11a47e19b951e6b80020c518975914cd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666E02-8711-42BC-AF24-A4F54D478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8D84B1-7DBD-4DE7-A72D-6EFBBE04E030}">
  <ds:schemaRefs>
    <ds:schemaRef ds:uri="http://www.w3.org/XML/1998/namespace"/>
    <ds:schemaRef ds:uri="http://purl.org/dc/terms/"/>
    <ds:schemaRef ds:uri="fcd85ab4-a178-4438-8372-a6b04e68cc4e"/>
    <ds:schemaRef ds:uri="49158a1b-27fd-4645-ad0a-14852cf82e2f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FF4425A-5452-4AAA-986E-2D98C16724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7</vt:i4>
      </vt:variant>
    </vt:vector>
  </HeadingPairs>
  <TitlesOfParts>
    <vt:vector size="13" baseType="lpstr">
      <vt:lpstr>נתונים</vt:lpstr>
      <vt:lpstr>נספח 1 - רשימת תיוג</vt:lpstr>
      <vt:lpstr>נספח 2 - טופס העברת כספים</vt:lpstr>
      <vt:lpstr>נספח 3 - טופס הגשה מקצועי</vt:lpstr>
      <vt:lpstr>נספח 6 - דיווח לקבלת כספי תמיכה</vt:lpstr>
      <vt:lpstr>נספח 7 - דיווח מסכם על מימוש </vt:lpstr>
      <vt:lpstr>'נספח 3 - טופס הגשה מקצועי'!WPrint_Area_W</vt:lpstr>
      <vt:lpstr>'נספח 3 - טופס הגשה מקצועי'!WPrint_TitlesW</vt:lpstr>
      <vt:lpstr>הדרום</vt:lpstr>
      <vt:lpstr>הצפון</vt:lpstr>
      <vt:lpstr>חיפה</vt:lpstr>
      <vt:lpstr>ירושלים</vt:lpstr>
      <vt:lpstr>מרכז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liron simon</dc:creator>
  <cp:keywords/>
  <dc:description/>
  <cp:lastModifiedBy>Olga Tkachov</cp:lastModifiedBy>
  <cp:revision/>
  <dcterms:created xsi:type="dcterms:W3CDTF">2017-10-25T09:20:20Z</dcterms:created>
  <dcterms:modified xsi:type="dcterms:W3CDTF">2024-06-25T08:54:00Z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