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updateLinks="never"/>
  <mc:AlternateContent xmlns:mc="http://schemas.openxmlformats.org/markup-compatibility/2006">
    <mc:Choice Requires="x15">
      <x15ac:absPath xmlns:x15ac="http://schemas.microsoft.com/office/spreadsheetml/2010/11/ac" url="\\jafifs\users\annam\Desktop\טיפול נקודתי 2020\"/>
    </mc:Choice>
  </mc:AlternateContent>
  <xr:revisionPtr revIDLastSave="0" documentId="13_ncr:1_{D30B0135-D575-4D48-A392-8568B2848E7E}" xr6:coauthVersionLast="44" xr6:coauthVersionMax="44" xr10:uidLastSave="{00000000-0000-0000-0000-000000000000}"/>
  <workbookProtection workbookAlgorithmName="SHA-512" workbookHashValue="/VI6xlDJC+9ZnA+q4aPv7/X5sKt6mfLmz780m9ud833oTQuMKxni0Eyv3YhI69+IEbCFdf3bMGPOy+wsN2oqdw==" workbookSaltValue="vsbmbx/t9GG7dIJdc7n+YA==" workbookSpinCount="100000" lockStructure="1"/>
  <bookViews>
    <workbookView xWindow="-120" yWindow="-120" windowWidth="24240" windowHeight="13140" tabRatio="872" firstSheet="1" activeTab="1" xr2:uid="{00000000-000D-0000-FFFF-FFFF00000000}"/>
  </bookViews>
  <sheets>
    <sheet name="גיליון1" sheetId="10" state="hidden" r:id="rId1"/>
    <sheet name="נספח 1 - טופס הבקשה" sheetId="1" r:id="rId2"/>
    <sheet name="נספח 2 - טופס העברת כספים" sheetId="2" r:id="rId3"/>
    <sheet name="נספח 3 - טופס הגשה מקצועי" sheetId="8" r:id="rId4"/>
    <sheet name="נספח 4 - רשימת תיוג" sheetId="13" r:id="rId5"/>
    <sheet name="נספח 5 - מיפוי" sheetId="9" r:id="rId6"/>
  </sheets>
  <externalReferences>
    <externalReference r:id="rId7"/>
    <externalReference r:id="rId8"/>
  </externalReferences>
  <definedNames>
    <definedName name="BANK">[1]רשימות!$A$3:$A$32</definedName>
    <definedName name="MACHOZ">[1]רשימות!$D$3:$D$7</definedName>
    <definedName name="shem_mispar2">[1]רשימות!$C$3:$C$1486</definedName>
    <definedName name="דרום">גיליון1!$G$5:$G$23</definedName>
    <definedName name="המעסיק">'[2]רשימת בעלי תפקיד'!$M$7:$M$10</definedName>
    <definedName name="מרכז">גיליון1!$H$5:$H$11</definedName>
    <definedName name="סעיף">'[2]רשימת בעלי תפקיד'!$O$10:$O$18</definedName>
    <definedName name="צפון">גיליון1!$I$5:$I$26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1" i="8" l="1"/>
  <c r="F21" i="8"/>
  <c r="B14" i="8" l="1"/>
  <c r="H14" i="8"/>
  <c r="D14" i="8"/>
  <c r="F19" i="8" l="1"/>
  <c r="E29" i="8" l="1"/>
  <c r="G19" i="8"/>
  <c r="H19" i="8" l="1"/>
  <c r="G20" i="8" l="1"/>
  <c r="F38" i="8" s="1"/>
  <c r="F20" i="8"/>
  <c r="G22" i="8" l="1"/>
  <c r="F50" i="8" s="1"/>
  <c r="F22" i="8"/>
  <c r="G81" i="8"/>
  <c r="G82" i="8"/>
  <c r="G83" i="8"/>
  <c r="G84" i="8"/>
  <c r="G85" i="8"/>
  <c r="G86" i="8"/>
  <c r="G87" i="8"/>
  <c r="G80" i="8"/>
  <c r="J67" i="8"/>
  <c r="J68" i="8"/>
  <c r="J69" i="8"/>
  <c r="J70" i="8"/>
  <c r="J71" i="8"/>
  <c r="J72" i="8"/>
  <c r="J73" i="8"/>
  <c r="J74" i="8"/>
  <c r="J66" i="8"/>
  <c r="G23" i="8" l="1"/>
  <c r="H22" i="8"/>
  <c r="H21" i="8"/>
  <c r="F30" i="8" l="1"/>
  <c r="F29" i="8"/>
  <c r="H20" i="8"/>
  <c r="F23" i="8"/>
  <c r="F88" i="8"/>
  <c r="E88" i="8"/>
  <c r="F54" i="8" s="1"/>
  <c r="E47" i="8" s="1"/>
  <c r="I75" i="8"/>
  <c r="H75" i="8"/>
  <c r="F42" i="8" s="1"/>
  <c r="E36" i="8" l="1"/>
  <c r="E35" i="8"/>
  <c r="E38" i="8"/>
  <c r="E50" i="8"/>
  <c r="G88" i="8"/>
  <c r="E51" i="8"/>
  <c r="E52" i="8"/>
  <c r="E53" i="8"/>
  <c r="E48" i="8"/>
  <c r="E49" i="8"/>
  <c r="J75" i="8"/>
  <c r="E54" i="8" l="1"/>
  <c r="E37" i="8"/>
  <c r="E39" i="8"/>
  <c r="E41" i="8"/>
  <c r="E40" i="8"/>
  <c r="E42" i="8" l="1"/>
  <c r="H23" i="8"/>
</calcChain>
</file>

<file path=xl/sharedStrings.xml><?xml version="1.0" encoding="utf-8"?>
<sst xmlns="http://schemas.openxmlformats.org/spreadsheetml/2006/main" count="653" uniqueCount="349">
  <si>
    <t>כללי:</t>
  </si>
  <si>
    <t>תאריך ההגשה למחוז:</t>
  </si>
  <si>
    <t>dd/mm/yyyy</t>
  </si>
  <si>
    <t>מחוז (בחר מרשימה):</t>
  </si>
  <si>
    <t>שם מלא של המבקש:</t>
  </si>
  <si>
    <t>מספר יישות:</t>
  </si>
  <si>
    <r>
      <t>שם ראש הרשות/הגוף המבקש המכהן:</t>
    </r>
    <r>
      <rPr>
        <sz val="12"/>
        <color indexed="8"/>
        <rFont val="David"/>
        <family val="2"/>
        <charset val="177"/>
      </rPr>
      <t xml:space="preserve">  </t>
    </r>
  </si>
  <si>
    <t>שם מהנדס הרשות המכהן:</t>
  </si>
  <si>
    <t>פרטי קשר:</t>
  </si>
  <si>
    <t>שם איש הקשר:</t>
  </si>
  <si>
    <t>תפקיד:</t>
  </si>
  <si>
    <t>טלפון - נייד:</t>
  </si>
  <si>
    <t>טלפון - משרד:</t>
  </si>
  <si>
    <t>כתובת רשמית מלאה:</t>
  </si>
  <si>
    <t>פרטי בנק:</t>
  </si>
  <si>
    <t>במידה שסומן "אחר" בפרטי הבנק, אנא פרט/י:</t>
  </si>
  <si>
    <t>מס' חשבון:</t>
  </si>
  <si>
    <t>1.</t>
  </si>
  <si>
    <t>2.</t>
  </si>
  <si>
    <t>מבקש התמיכה מתחייב לעמוד בתנאים המפורטים להלן:</t>
  </si>
  <si>
    <r>
      <rPr>
        <b/>
        <sz val="11"/>
        <color indexed="8"/>
        <rFont val="David"/>
        <family val="2"/>
        <charset val="177"/>
      </rPr>
      <t>א.</t>
    </r>
    <r>
      <rPr>
        <sz val="11"/>
        <color indexed="8"/>
        <rFont val="David"/>
        <family val="2"/>
        <charset val="177"/>
      </rPr>
      <t xml:space="preserve"> לעשות שימוש בכספי התמיכה אך ורק בעד הפעולות שאושרו לו על ידי ועדת התמיכות.</t>
    </r>
  </si>
  <si>
    <r>
      <rPr>
        <b/>
        <sz val="11"/>
        <color indexed="8"/>
        <rFont val="David"/>
        <family val="2"/>
        <charset val="177"/>
      </rPr>
      <t>ב.</t>
    </r>
    <r>
      <rPr>
        <sz val="11"/>
        <color indexed="8"/>
        <rFont val="David"/>
        <family val="2"/>
        <charset val="177"/>
      </rPr>
      <t xml:space="preserve"> לנהל ספרי הנהלת חשבונות נפרדים לפעילות הנתמכת מיתר הפעילויות בהן עוסק מבקש התמיכה. </t>
    </r>
  </si>
  <si>
    <t>3.</t>
  </si>
  <si>
    <t>4.</t>
  </si>
  <si>
    <t>5.</t>
  </si>
  <si>
    <t>6.</t>
  </si>
  <si>
    <t>אנו הח"מ, מורשי החתימה מטעם מבקש התמיכה, מתחייבים בזאת לקיים את כל ההוראות וההנחיות המפורטות בכתב בקשה והתחייבות זה ולראיה באנו על החתום:</t>
  </si>
  <si>
    <t>__________________</t>
  </si>
  <si>
    <t>תאריך</t>
  </si>
  <si>
    <t>שם מורשה החתימה</t>
  </si>
  <si>
    <t>מס' תעודת זהות</t>
  </si>
  <si>
    <t xml:space="preserve">       חתימה</t>
  </si>
  <si>
    <t>ראש המועצה/מנכ"ל</t>
  </si>
  <si>
    <t xml:space="preserve">      חתימה</t>
  </si>
  <si>
    <t>חשב/גזבר הרשות</t>
  </si>
  <si>
    <t>צפון</t>
  </si>
  <si>
    <t>תאריך:</t>
  </si>
  <si>
    <t>בהתאם לנוהל התמיכה שפרסמה החטיבה להתיישבות, אנו הח"מ, מורשי החתימה מטעם המבקש, מגישים בזאת בקשה לקבלת תמיכה בהתאם לנוהל התמיכה.</t>
  </si>
  <si>
    <t>מבלי לגרוע מהאמור לעיל, מסכים מבקש התמיכה כי החטיבה להתיישבות תקזז את הסכומים ששולמו ביתר מכל סכום לו זכאי מבקש התמיכה מהחטיבה. כמו כן, ידוע למבקש התמיכה כי תשלום כספי התמיכה נעשה באמצעות מערכת התשלומים של החשכ"ל, שבמסגרתה מקזזת המדינה חובות המעודכנים בה.</t>
  </si>
  <si>
    <t>נספח 2 - טופס בקשה להעברת כספים באמצעות מס"ב</t>
  </si>
  <si>
    <t>פרטי המבקשים:</t>
  </si>
  <si>
    <t>מס' עוסק מורשה/תאגיד:</t>
  </si>
  <si>
    <t>יישוב:</t>
  </si>
  <si>
    <t>רחוב:</t>
  </si>
  <si>
    <t>מיקוד:</t>
  </si>
  <si>
    <t>טלפון נייד:</t>
  </si>
  <si>
    <t>טלפון משרד:</t>
  </si>
  <si>
    <t>פקס:</t>
  </si>
  <si>
    <t>אנו מבקשים בזאת שהכספים המגיעים לנו יועברו לחשבון הבנק להלן:</t>
  </si>
  <si>
    <t>שם הבנק:</t>
  </si>
  <si>
    <r>
      <t>שם ומס' הסניף:</t>
    </r>
    <r>
      <rPr>
        <sz val="12"/>
        <color indexed="8"/>
        <rFont val="David"/>
        <family val="2"/>
        <charset val="177"/>
      </rPr>
      <t xml:space="preserve">  </t>
    </r>
  </si>
  <si>
    <t>הננו מתחייבים לדווח על כל שינוי בפרטים לעיל.</t>
  </si>
  <si>
    <t>****************************************************************************************************************************************************</t>
  </si>
  <si>
    <r>
      <t>אישור מורשי חתימה</t>
    </r>
    <r>
      <rPr>
        <b/>
        <sz val="16"/>
        <color indexed="8"/>
        <rFont val="David"/>
        <family val="2"/>
        <charset val="177"/>
      </rPr>
      <t>:</t>
    </r>
  </si>
  <si>
    <t>_______________</t>
  </si>
  <si>
    <t>___________________________</t>
  </si>
  <si>
    <t>____________________</t>
  </si>
  <si>
    <t>___________________</t>
  </si>
  <si>
    <t xml:space="preserve">      שם ושם משפחה           </t>
  </si>
  <si>
    <t xml:space="preserve">  מס' תעודת זהות</t>
  </si>
  <si>
    <t>חתימה:</t>
  </si>
  <si>
    <t>__________________________________</t>
  </si>
  <si>
    <t>חותמת התאגיד:</t>
  </si>
  <si>
    <r>
      <t>אישור הבנק</t>
    </r>
    <r>
      <rPr>
        <b/>
        <sz val="16"/>
        <color indexed="8"/>
        <rFont val="David"/>
        <family val="2"/>
        <charset val="177"/>
      </rPr>
      <t>:</t>
    </r>
  </si>
  <si>
    <t>הרינו מאשרים כי עפ"י רישומינו, החתומים מעלה הינם הבעלים מס':</t>
  </si>
  <si>
    <t>_______________________</t>
  </si>
  <si>
    <t>בסניפנו  ורשאים ע"פ מסמכינו לחייב את החשבון הנ"ל בחתימתם.</t>
  </si>
  <si>
    <t xml:space="preserve">חתימתם נכונה ומאושרת על ידינו.  </t>
  </si>
  <si>
    <t>___________________________________</t>
  </si>
  <si>
    <t>חתימה וחותמת:</t>
  </si>
  <si>
    <t>נא לצרף:</t>
  </si>
  <si>
    <t>1. אישור על ניהול ספרים.</t>
  </si>
  <si>
    <t xml:space="preserve">סה"כ עלות כוללת </t>
  </si>
  <si>
    <t>מחושב אוטומטית</t>
  </si>
  <si>
    <t>נא לסמן V בריבוע בצד כל סעיף רלוונטי לבקשה:</t>
  </si>
  <si>
    <t xml:space="preserve">טופס הבקשה כולל התחייבות - נספח 1. </t>
  </si>
  <si>
    <t>מכתב פנייה של העומד בראש הגוף מגיש הבקשה.</t>
  </si>
  <si>
    <t>טופס בקשה להעברת כספים באמצעות מס"ב - נספח 2.</t>
  </si>
  <si>
    <r>
      <t>תנאי סף ומסמכים שחובה לצרף לבקשה</t>
    </r>
    <r>
      <rPr>
        <b/>
        <sz val="14"/>
        <color theme="1"/>
        <rFont val="David"/>
        <family val="2"/>
      </rPr>
      <t xml:space="preserve"> </t>
    </r>
  </si>
  <si>
    <t xml:space="preserve">החטיבה רשאית לדרוש ממבקש התמיכה מידע ומסמכים נוספים, כפי שיראה לנכון, לצורך הדיון בבקשה לתמיכה. </t>
  </si>
  <si>
    <t>רשימת תיוג מלאה - נספח 4.</t>
  </si>
  <si>
    <t>המבקש אינו מוגבל במערכת החשבות של החטיבה.</t>
  </si>
  <si>
    <t xml:space="preserve">מבקש התמיכה מתחייב כי היה והתמיכה, שתועבר אליו בפועל, תהיה גבוהה מסכום התמיכה לו הוא זכאי לפי אישור ועדת התמיכות, ישיב את הסכום ששולם לו ביתר לחטיבה להתיישבות בתוך 60 יום מיום שנודע לו הדבר. </t>
  </si>
  <si>
    <t>מבקש התמיכה מאשר בזאת כי ידוע לו שאם לא יעמוד בתנאי מהתנאים המפורטים בנוהל התמיכה, בכתב ההתחייבות או בכל דרישה אחרת של החטיבה בקשר לתמיכה, יהיה חייב להשיב לחטיבה להתיישבות את מלוא התמיכה או חלקה, כפי שייקבע ע"י החטיבה וכי החטיבה להתיישבות תהיה רשאית לקזז את הסכומים כאמור מכל סכום לו זכאי מבקש התמיכה מהחטיבה.</t>
  </si>
  <si>
    <t xml:space="preserve">החטיבה להתיישבות או מי מטעמה רשאים לדרוש ממבקש התמיכה להגיש לו דיווחים כספיים ואחרים בקשר לפעילותו ורשאים הם לשלוח מבקר או מפקח מטעמם לבקר במשרדיו ובמתקניו ולעיין בספרי החשבונות שלו. מבקש התמיכה מתחייב לשתף פעולה עם עורך הביקורת, לרבות המצאת כל מסמך ו/או מידע שיידרש על ידו. </t>
  </si>
  <si>
    <t xml:space="preserve">שם המועצה המבקשת: </t>
  </si>
  <si>
    <t>שם המועצה:</t>
  </si>
  <si>
    <t>תכנון ראשוני או תכנית הגשה להיתר בניה.</t>
  </si>
  <si>
    <t>בקשה להיתר בניה או מסמך המעיד על פטור מהיתר חתום על ידי מהנדס המועצה, לבקשות בתחום בניה ותשתיות.</t>
  </si>
  <si>
    <t>תשריט המציג התאמה לתכנית מתאר או לתכנית מפורטת בתוקף.</t>
  </si>
  <si>
    <t>כתב כמויות ואומדן עלויות ראשוני מאושר על ידי מהנדס המועצה.</t>
  </si>
  <si>
    <t>עלות</t>
  </si>
  <si>
    <t>סך הכל</t>
  </si>
  <si>
    <t>תחום הפעילות</t>
  </si>
  <si>
    <t>נספח 1 - טופס בקשה מנהלי לנוהל תמיכה ביישובים בטיפול נקודתי</t>
  </si>
  <si>
    <t xml:space="preserve">שם המועצה: </t>
  </si>
  <si>
    <t>חברה וקליטה - פעולות ליצירת צמיחה דמוגרפית</t>
  </si>
  <si>
    <t>חברה וקליטה - פעולות ליצירת לכידות וחוסן חברתי</t>
  </si>
  <si>
    <t xml:space="preserve">תשתית ובינוי - מבני מגורים וקהילה </t>
  </si>
  <si>
    <t xml:space="preserve">תשתית ובינוי - פעולות ליצירת מנועי צמיחה ולטיפול כלכלי ותעסוקתי </t>
  </si>
  <si>
    <t>הערכת עלות 
(₪ כולל מע"מ)</t>
  </si>
  <si>
    <t>סכום התמיכה 
(₪ כולל מע"מ)</t>
  </si>
  <si>
    <t>נספח 4 - רשימת תיוג - נוהל טיפול נקודתי</t>
  </si>
  <si>
    <t>שם היישוב:</t>
  </si>
  <si>
    <t>מס' בתי אב ביישוב:</t>
  </si>
  <si>
    <t>יש להזין מספר בלבד</t>
  </si>
  <si>
    <t>בחירה מרשימה נפתחת</t>
  </si>
  <si>
    <t>סוג הפעולה</t>
  </si>
  <si>
    <t>תיאור הצורך</t>
  </si>
  <si>
    <t>סכום תמיכה מבוקש</t>
  </si>
  <si>
    <t>שיעור תמיכה מבוקש</t>
  </si>
  <si>
    <t>תיאור הפעולה</t>
  </si>
  <si>
    <t>שנת הקמה:</t>
  </si>
  <si>
    <t>מיקום:</t>
  </si>
  <si>
    <t>תנועה מיישבת:</t>
  </si>
  <si>
    <t>סיווג יישוב:</t>
  </si>
  <si>
    <t>מצב ביטחוני:</t>
  </si>
  <si>
    <t>1. נתונים מזהים:</t>
  </si>
  <si>
    <t>3. נתונים דמוגרפיים:</t>
  </si>
  <si>
    <t>חברים:</t>
  </si>
  <si>
    <t>תושבים:</t>
  </si>
  <si>
    <t>מתיישבים ב"הרחבה":</t>
  </si>
  <si>
    <t>מספר חברים:</t>
  </si>
  <si>
    <t>מספר בתי אב:</t>
  </si>
  <si>
    <t>גיל ממוצע:</t>
  </si>
  <si>
    <t>מספר ילדים בגילאי 18-0:</t>
  </si>
  <si>
    <t>מספר תושבים:</t>
  </si>
  <si>
    <t>מספר בתי אב של תושבים:</t>
  </si>
  <si>
    <t>יש להזין מספר</t>
  </si>
  <si>
    <r>
      <rPr>
        <b/>
        <u/>
        <sz val="13"/>
        <color theme="1"/>
        <rFont val="David"/>
        <family val="2"/>
      </rPr>
      <t>2. רקע כללי</t>
    </r>
    <r>
      <rPr>
        <b/>
        <sz val="11"/>
        <color theme="1"/>
        <rFont val="David"/>
        <family val="2"/>
      </rPr>
      <t xml:space="preserve">
</t>
    </r>
    <r>
      <rPr>
        <b/>
        <sz val="12"/>
        <color theme="1"/>
        <rFont val="David"/>
        <family val="2"/>
      </rPr>
      <t>פרוט ותאור התהליכים והסיבות המרכזיות שהובילו למשבר בו נמצא הישוב היום (כולל אבני דרך ואירועים משמעותיים)</t>
    </r>
  </si>
  <si>
    <t>מספר מבני מגורים פנויים המתאימים לקליטת משפחות לחברות:</t>
  </si>
  <si>
    <t>מספר מבני מגורים להשכרה למשפחות תושבים:</t>
  </si>
  <si>
    <t>מספר מגרשים לשיווק:</t>
  </si>
  <si>
    <t>תיאור מצב התשתיות ביישוב:</t>
  </si>
  <si>
    <t>פירוט מבני הציבור ביישוב (מבני חינוך, מועדון, מועדון נוער, מזכירות וכו'):</t>
  </si>
  <si>
    <t>4. תשתית פיסית לצמיחה דמוגרפית:</t>
  </si>
  <si>
    <t>קיבולת לפי תמ"א 35:</t>
  </si>
  <si>
    <t>מספר מגרשים פנויים לאחר תכנון מפורט:</t>
  </si>
  <si>
    <t>תכנית מתאר בתוקף - פירוט שלבים:</t>
  </si>
  <si>
    <t>6. מצב כלכל (תיאור כללי):</t>
  </si>
  <si>
    <t>5. מצב סטטוטורי:</t>
  </si>
  <si>
    <t>מקורות פרנסה:</t>
  </si>
  <si>
    <t>אמצעי יצור:</t>
  </si>
  <si>
    <t>קרקע, מים מכסות ייצור (בעל חיים, חלב, ביצים וכדו'):</t>
  </si>
  <si>
    <t>הסדרי חובות:</t>
  </si>
  <si>
    <t>תיאור כללי תמציתי של המצב הכלכלי:</t>
  </si>
  <si>
    <t>מבנה ארגוני - אגודה שיתופית חקלאית/ אגודה שיתופית קהילתית/ועד מקומי:</t>
  </si>
  <si>
    <t>מצב אגודה שיתופית קהילתית/ועד מקומי:</t>
  </si>
  <si>
    <t>ניהול והתנהלות קהילתית:</t>
  </si>
  <si>
    <r>
      <t xml:space="preserve">תקציב הקהילה ותכנית עבודה:
</t>
    </r>
    <r>
      <rPr>
        <b/>
        <sz val="12"/>
        <color rgb="FFFF0000"/>
        <rFont val="David"/>
        <family val="2"/>
      </rPr>
      <t>יש לצרף במסמך נפרד</t>
    </r>
  </si>
  <si>
    <t>גביית מיסי קהילה, גובה המס ואחוזי גביה:</t>
  </si>
  <si>
    <t>פעילות ועדות:</t>
  </si>
  <si>
    <t>פעילות קהילתית:</t>
  </si>
  <si>
    <t>לכידות חברתית:</t>
  </si>
  <si>
    <t>מנהיגות:</t>
  </si>
  <si>
    <t>קונפליקטים ביישוב:</t>
  </si>
  <si>
    <t>תהליכי קליטה בשנים האחרונות:</t>
  </si>
  <si>
    <t>פירוט החסמים לצמיחת היישוב:</t>
  </si>
  <si>
    <t>פירוט הנושאים המרכזיים לטיפול:</t>
  </si>
  <si>
    <t>הערות נוספות:</t>
  </si>
  <si>
    <t>שם ממלא השאלון:</t>
  </si>
  <si>
    <t>תפקיד ממלא השאלון:</t>
  </si>
  <si>
    <t>פרטי איש הקשר:</t>
  </si>
  <si>
    <t>2. אישור על ניכוי מס במקור.</t>
  </si>
  <si>
    <r>
      <t xml:space="preserve">בקשה לביצוע מלא </t>
    </r>
    <r>
      <rPr>
        <sz val="12"/>
        <color theme="1"/>
        <rFont val="David"/>
        <family val="2"/>
      </rPr>
      <t>(בהתאם לאמור בסעיף 8 בנוהל)</t>
    </r>
  </si>
  <si>
    <t xml:space="preserve">מסמך המעיד על זיקת המבקש לקרקע מושא בקשתו - לשם הוכחת הזיקה בקרקע יש להגיש את המסמכים הבאים במצטבר:
א. סימון של תחום הבקשה על רקע מפת תחום השיפוט של המועצה.
ב. סימון של תחום הבקשה על גבי מפת הסכם חכירה על שם הישוב או על שם המועצה. לחילופין, ניתן להגיש תשריט ובו סימון תחום הבקשה על גבי תכנית מאושרת. </t>
  </si>
  <si>
    <r>
      <t xml:space="preserve">לגבי בקשות המתייחסות </t>
    </r>
    <r>
      <rPr>
        <u/>
        <sz val="12"/>
        <color theme="1"/>
        <rFont val="David"/>
        <family val="2"/>
      </rPr>
      <t>לשטחי איו"ש</t>
    </r>
    <r>
      <rPr>
        <sz val="12"/>
        <color theme="1"/>
        <rFont val="David"/>
        <family val="2"/>
        <charset val="177"/>
      </rPr>
      <t xml:space="preserve"> נדרש להגיש את המסמכים הבאים במצטבר:
א. סימון של תחום הבקשה על רקע מפת תחום השיפוט של המועצה/מועצות.
ב. סימון של תחום הבקשה על גבי מפת הסכם חכירה על שם הישוב או על שם המועצה. לחילופין, בכל המקומות בהם קיימת הרשאה לתכנון ופיתוח בין הממונה על הרכוש הנטוש במנהל האזרחי לבין ההסתדרות הציונית יוצג הסכם ההרשאה ועל גביו סימון תחום העבודה עבורה מבוקשת התמיכה. 
ג. מסמך של הגורם המוסמך במנהל האזרחי המעיד על זכויות כדין של המבקש בקרקע ועל התאמה לתכנית מאושרת בצירוף תשריט ובו סימון תחום הבקשה על גבי תכנית מאושרת ועל גביו חתימת הגורם המוסמך במנהל האזרחי.</t>
    </r>
  </si>
  <si>
    <t>מקורות מימון</t>
  </si>
  <si>
    <t>שיעור %</t>
  </si>
  <si>
    <t>סכום מימון</t>
  </si>
  <si>
    <t>מימון עצמי</t>
  </si>
  <si>
    <t>מועצה</t>
  </si>
  <si>
    <t>יישוב</t>
  </si>
  <si>
    <t>אחר (יש לפרט):</t>
  </si>
  <si>
    <t>החטיבה להתיישבות</t>
  </si>
  <si>
    <t>נמשך אוטומטית מהטבלה העליונה</t>
  </si>
  <si>
    <t>תרומות ותמיכות נוספות</t>
  </si>
  <si>
    <t>סה"כ</t>
  </si>
  <si>
    <t>יש להגיע ל-100%</t>
  </si>
  <si>
    <t>המרחבים</t>
  </si>
  <si>
    <t>מרכז</t>
  </si>
  <si>
    <t>דרום</t>
  </si>
  <si>
    <t>שם הרשות</t>
  </si>
  <si>
    <t>אילות</t>
  </si>
  <si>
    <t>אל קסום</t>
  </si>
  <si>
    <t>אל-בטוף</t>
  </si>
  <si>
    <t>אלונה</t>
  </si>
  <si>
    <t>אשכול</t>
  </si>
  <si>
    <t>באר טוביה</t>
  </si>
  <si>
    <t>בוסתן אל-מרג'</t>
  </si>
  <si>
    <t>בני שמעון</t>
  </si>
  <si>
    <t>ברנר</t>
  </si>
  <si>
    <t>גדרות</t>
  </si>
  <si>
    <t>גולן</t>
  </si>
  <si>
    <t>גוש עציון</t>
  </si>
  <si>
    <t>מעלה אפרים</t>
  </si>
  <si>
    <t>גן רווה</t>
  </si>
  <si>
    <t>דרום השרון</t>
  </si>
  <si>
    <t>הגלבוע</t>
  </si>
  <si>
    <t>הגליל העליון</t>
  </si>
  <si>
    <t>הגליל התחתון</t>
  </si>
  <si>
    <t>הערבה התיכונה</t>
  </si>
  <si>
    <t>הר חברון</t>
  </si>
  <si>
    <t>זבולון</t>
  </si>
  <si>
    <t>חבל אילות</t>
  </si>
  <si>
    <t>חבל יבנה</t>
  </si>
  <si>
    <t>חבל מודיעין</t>
  </si>
  <si>
    <t>חוף אשקלון</t>
  </si>
  <si>
    <t>חוף הכרמל</t>
  </si>
  <si>
    <t>חוף השרון</t>
  </si>
  <si>
    <t>יואב</t>
  </si>
  <si>
    <t>יסוד המעלה</t>
  </si>
  <si>
    <t>לב השרון</t>
  </si>
  <si>
    <t>לכיש</t>
  </si>
  <si>
    <t>מבואות החרמון</t>
  </si>
  <si>
    <t>מגידו</t>
  </si>
  <si>
    <t>מגילות ים המלח</t>
  </si>
  <si>
    <t>מגדל</t>
  </si>
  <si>
    <t>מטה אשר</t>
  </si>
  <si>
    <t>מטה בנימין</t>
  </si>
  <si>
    <t>מטה יהודה</t>
  </si>
  <si>
    <t>מטולה</t>
  </si>
  <si>
    <t>מנשה</t>
  </si>
  <si>
    <t>מעלה יוסף</t>
  </si>
  <si>
    <t>מרום הגליל</t>
  </si>
  <si>
    <t>מרחבים</t>
  </si>
  <si>
    <t>משגב</t>
  </si>
  <si>
    <t>נווה מדבר</t>
  </si>
  <si>
    <t>נחל שורק</t>
  </si>
  <si>
    <t>עמק הירדן</t>
  </si>
  <si>
    <t>עמק המעיינות</t>
  </si>
  <si>
    <t>עמק חפר</t>
  </si>
  <si>
    <t>עמק יזרעאל</t>
  </si>
  <si>
    <t>עמק לוד</t>
  </si>
  <si>
    <t>ערבות הירדן</t>
  </si>
  <si>
    <t>רמת נגב</t>
  </si>
  <si>
    <t>שדות נגב</t>
  </si>
  <si>
    <t>שומרון</t>
  </si>
  <si>
    <t>שער הנגב</t>
  </si>
  <si>
    <t>שפיר</t>
  </si>
  <si>
    <t>תמר</t>
  </si>
  <si>
    <t xml:space="preserve">שם הבנק
</t>
  </si>
  <si>
    <t xml:space="preserve">שם ומס' הסניף
</t>
  </si>
  <si>
    <t xml:space="preserve"> מפעיל </t>
  </si>
  <si>
    <t>ת.ז/ח.פ. של הגורם המבצע</t>
  </si>
  <si>
    <t>במידה ומדובר בשכר הנמקת צורך</t>
  </si>
  <si>
    <t>טופס 149 ממערכת המרכב"ה</t>
  </si>
  <si>
    <t>2</t>
  </si>
  <si>
    <t>טופס 150 חתום ממערכת המרכב"ה</t>
  </si>
  <si>
    <t>3</t>
  </si>
  <si>
    <t>4</t>
  </si>
  <si>
    <t>5</t>
  </si>
  <si>
    <t>6</t>
  </si>
  <si>
    <t>7</t>
  </si>
  <si>
    <t>8</t>
  </si>
  <si>
    <t>9</t>
  </si>
  <si>
    <t>10</t>
  </si>
  <si>
    <t>11</t>
  </si>
  <si>
    <t>12</t>
  </si>
  <si>
    <t>13</t>
  </si>
  <si>
    <t>14</t>
  </si>
  <si>
    <t>15</t>
  </si>
  <si>
    <t>16</t>
  </si>
  <si>
    <t>17</t>
  </si>
  <si>
    <t>18</t>
  </si>
  <si>
    <t>ניכוי מס במקור</t>
  </si>
  <si>
    <r>
      <t xml:space="preserve">על המועצה לצרף לכל בקשה לקבלת תמיכה, טרם חתימת ההסכם, עותק מהתקציב הבלתי רגיל </t>
    </r>
    <r>
      <rPr>
        <b/>
        <u/>
        <sz val="12"/>
        <color theme="1"/>
        <rFont val="David"/>
        <family val="2"/>
      </rPr>
      <t>(תב"ר),</t>
    </r>
    <r>
      <rPr>
        <sz val="12"/>
        <color theme="1"/>
        <rFont val="David"/>
        <family val="2"/>
        <charset val="177"/>
      </rPr>
      <t xml:space="preserve"> במסגרתו תבוצע הפעילות הנתמכת הכלולה באותה בקשה. התב"ר יוגש לאחר אישורו על ידי מליאת המועצה וכן על ידי משרד הפנים, למעט במקרים מיוחדים, בהינתן אישור חשבת החטיבה. </t>
    </r>
  </si>
  <si>
    <t>מרחב:</t>
  </si>
  <si>
    <t>נספח 3 - טופס הגשה מקצועי ( הכולל תכנית עבודה  + מקורות מימון ) - יישובים בטיפול נקודתי</t>
  </si>
  <si>
    <r>
      <rPr>
        <b/>
        <u/>
        <sz val="12"/>
        <color theme="1"/>
        <rFont val="David"/>
        <family val="2"/>
      </rPr>
      <t>תיאור מצב התשתיות ביישוב</t>
    </r>
    <r>
      <rPr>
        <b/>
        <sz val="12"/>
        <color theme="1"/>
        <rFont val="David"/>
        <family val="2"/>
        <charset val="177"/>
      </rPr>
      <t xml:space="preserve"> </t>
    </r>
    <r>
      <rPr>
        <b/>
        <sz val="11"/>
        <color theme="1"/>
        <rFont val="David"/>
        <family val="2"/>
      </rPr>
      <t>(הערכת מהנדס).
יש לצרף מסמכים ונתונים המבססים את חוות הדעת</t>
    </r>
  </si>
  <si>
    <t>פירוט תכנית העבודה - פעולות בתחום החברה והקליטה</t>
  </si>
  <si>
    <t>פירוט תכנית העבודה - פעולות תשתית ובינוי</t>
  </si>
  <si>
    <t>פירוט עלויות מוערך של ביצוע כלל הפרויקטים ביישוב (₪ כולל מע"מ. שיעור התמיכה לא יעלה על השיעור המקסימלי כמפורט בסעיף 8 בנוהל):</t>
  </si>
  <si>
    <t>פעולות חברה וקליטה - מקורות המימון (₪) (שיעור התמיכה לא יעלה על השיעור המקסימלי כמפורט בסעיף 8 בנוהל):</t>
  </si>
  <si>
    <r>
      <rPr>
        <b/>
        <u/>
        <sz val="12"/>
        <color indexed="8"/>
        <rFont val="David"/>
        <family val="2"/>
      </rPr>
      <t>פעולות תשתית ובינוי - מקורות המימון (₪) (שיעור התמיכה לא יעלה על השיעור המקסימלי כמפורט בסעיף 8 בנוהל)</t>
    </r>
    <r>
      <rPr>
        <b/>
        <sz val="12"/>
        <color indexed="8"/>
        <rFont val="David"/>
        <family val="2"/>
        <charset val="177"/>
      </rPr>
      <t>:</t>
    </r>
  </si>
  <si>
    <t>אשכול חברתי-כלכלי (ברמת הישוב)</t>
  </si>
  <si>
    <t>אשכול חברתי-כלכלי (ברמת המועצה)</t>
  </si>
  <si>
    <t>מדד פריפריאלי (ברמת המועצה)</t>
  </si>
  <si>
    <t>יישוב שאין עבורו דירוג חברתי-כלכלי בלמ"ס, ידורג בהתאם לדירוג המועצה בה הוא נכלל</t>
  </si>
  <si>
    <t>השתתפות בשכר רכזי קליטה/עובדים קהילתיים/פרויקטורים</t>
  </si>
  <si>
    <t>פרסום ושיווק</t>
  </si>
  <si>
    <t>איתור וגיבוש קבוצות תושבים חדשים</t>
  </si>
  <si>
    <t>הכשרה מקצועית</t>
  </si>
  <si>
    <t>תכנון וביצוע תשתיות ציבוריות</t>
  </si>
  <si>
    <t>תכניות סטטוטוריות</t>
  </si>
  <si>
    <t>מבנים יבילים</t>
  </si>
  <si>
    <t>שיפוץ מבנים קיימים</t>
  </si>
  <si>
    <t>מנועי צמיחה</t>
  </si>
  <si>
    <t>בדיקות היתכנות</t>
  </si>
  <si>
    <t>תכנון וביצוע תשתיות תעסוקה</t>
  </si>
  <si>
    <t>ליווי הקמה וייזום תעסוקה</t>
  </si>
  <si>
    <t>פרויקטור במטרה לקדם את הישוב</t>
  </si>
  <si>
    <t>נמשך אוטומטית מתוך הטבלאות למטה</t>
  </si>
  <si>
    <r>
      <t xml:space="preserve">סכום התמיכה 
</t>
    </r>
    <r>
      <rPr>
        <b/>
        <sz val="9"/>
        <color theme="1"/>
        <rFont val="David"/>
        <family val="2"/>
      </rPr>
      <t>(₪ כולל מע"מ)</t>
    </r>
  </si>
  <si>
    <t>פרסום ושיווק/ייעוץ משפטי</t>
  </si>
  <si>
    <t>שיעור התמיכה % מסך הבקשה</t>
  </si>
  <si>
    <t>רכישת שירותים מקצועים</t>
  </si>
  <si>
    <t>השתתפות בשכר מנהל הישוב- לצרף מסמך הסבר</t>
  </si>
  <si>
    <t>טופס ההגשה המקצועי המיועד לשנת 2020 - נספח 3.</t>
  </si>
  <si>
    <t>מיפוי  - נספח 5.</t>
  </si>
  <si>
    <t>19</t>
  </si>
  <si>
    <t>כתב מינוי להקמת ועד היגוי. כתב המינוי ייחתם על ידי ראש המועצה וע"י מנהל המרחב הרלוונטי</t>
  </si>
  <si>
    <t>מרחב</t>
  </si>
  <si>
    <t>מדד פריפריאלי</t>
  </si>
  <si>
    <t>אשכול חברתי כלכלי</t>
  </si>
  <si>
    <t>מוזן אוטומטית</t>
  </si>
  <si>
    <r>
      <t xml:space="preserve">האם היישוב </t>
    </r>
    <r>
      <rPr>
        <b/>
        <u/>
        <sz val="14"/>
        <color theme="1"/>
        <rFont val="David"/>
        <family val="2"/>
        <charset val="177"/>
      </rPr>
      <t>חדש</t>
    </r>
    <r>
      <rPr>
        <b/>
        <sz val="14"/>
        <color theme="1"/>
        <rFont val="David"/>
        <family val="2"/>
        <charset val="177"/>
      </rPr>
      <t>:</t>
    </r>
  </si>
  <si>
    <r>
      <t xml:space="preserve">האם מדובר ביישוב </t>
    </r>
    <r>
      <rPr>
        <b/>
        <u/>
        <sz val="14"/>
        <color theme="1"/>
        <rFont val="David"/>
        <family val="2"/>
        <charset val="177"/>
      </rPr>
      <t>מיעוטים</t>
    </r>
    <r>
      <rPr>
        <b/>
        <sz val="14"/>
        <color theme="1"/>
        <rFont val="David"/>
        <family val="2"/>
        <charset val="177"/>
      </rPr>
      <t>:</t>
    </r>
  </si>
  <si>
    <t>שיעור התמיכה (%)</t>
  </si>
  <si>
    <r>
      <t xml:space="preserve">סכום התמיכה המבוקש עבור יישוב "בטיפול נקודתי" </t>
    </r>
    <r>
      <rPr>
        <b/>
        <i/>
        <u/>
        <sz val="14"/>
        <color theme="1"/>
        <rFont val="David"/>
        <family val="2"/>
      </rPr>
      <t xml:space="preserve">לא יפחת בסך הכול מ-100,000 ₪ </t>
    </r>
    <r>
      <rPr>
        <i/>
        <sz val="14"/>
        <color theme="1"/>
        <rFont val="David"/>
        <family val="2"/>
      </rPr>
      <t>. הגבלה זו לא תחול על ישוב מיעוטים</t>
    </r>
  </si>
  <si>
    <t>גורם מבצע</t>
  </si>
  <si>
    <t>ביצוע מלא (תשתית ובינוי בלבד)*</t>
  </si>
  <si>
    <t>*מועצות אזוריות באשכול חברתי-כלכלי 5-1 או במדד פריפריאלי 4-1 או עבור ישובים חדשים או יישובי מיעוטים</t>
  </si>
  <si>
    <r>
      <t xml:space="preserve">ייעוץ משפטי - </t>
    </r>
    <r>
      <rPr>
        <i/>
        <sz val="13"/>
        <color theme="1"/>
        <rFont val="David"/>
        <family val="2"/>
      </rPr>
      <t>עד 10% מסך הבקשה או עד 25,000 ₪, לפי הנמוך מביניהם</t>
    </r>
  </si>
  <si>
    <t>יש להגיע ל- 100%</t>
  </si>
  <si>
    <r>
      <t xml:space="preserve">שיווק ופרסום - </t>
    </r>
    <r>
      <rPr>
        <i/>
        <sz val="13"/>
        <color theme="1"/>
        <rFont val="David"/>
        <family val="2"/>
      </rPr>
      <t>לא יעלה על 30% מסכום הבקשה</t>
    </r>
  </si>
  <si>
    <t>נספח 5 - מיפוי - יישובים בטיפול נקודתי</t>
  </si>
  <si>
    <t>ישוב</t>
  </si>
  <si>
    <t>מדד חברתי-כלכלי</t>
  </si>
  <si>
    <t>מנרה</t>
  </si>
  <si>
    <t>מגדלים</t>
  </si>
  <si>
    <t>צבעון</t>
  </si>
  <si>
    <t>דישון</t>
  </si>
  <si>
    <t>כרם שלום</t>
  </si>
  <si>
    <t>עין השלושה</t>
  </si>
  <si>
    <t>עטרת</t>
  </si>
  <si>
    <t>נחליאל</t>
  </si>
  <si>
    <t>נורית</t>
  </si>
  <si>
    <t xml:space="preserve">שייח' דנון </t>
  </si>
  <si>
    <t>מצפה אילן</t>
  </si>
  <si>
    <t>חירן</t>
  </si>
  <si>
    <t>מיטל</t>
  </si>
  <si>
    <t>אבנת</t>
  </si>
  <si>
    <t>מיצד</t>
  </si>
  <si>
    <t>מיצר</t>
  </si>
  <si>
    <t>ייטב</t>
  </si>
  <si>
    <t>אודם</t>
  </si>
  <si>
    <t>גרנות הגליל</t>
  </si>
  <si>
    <t>לוטן</t>
  </si>
  <si>
    <r>
      <t xml:space="preserve">החטיבה להתיישבות
 </t>
    </r>
    <r>
      <rPr>
        <b/>
        <sz val="10"/>
        <color theme="1"/>
        <rFont val="David"/>
        <family val="2"/>
      </rPr>
      <t>(עד 250 אלף ₪)</t>
    </r>
  </si>
  <si>
    <r>
      <t xml:space="preserve">החטיבה להתיישבות </t>
    </r>
    <r>
      <rPr>
        <b/>
        <sz val="10"/>
        <color theme="1"/>
        <rFont val="David"/>
        <family val="2"/>
      </rPr>
      <t>(תכנון - עד 100 אלף ₪; תשתית ובינוי - עד 150,000 ₪)</t>
    </r>
  </si>
  <si>
    <t>לא קיים ליישוב. יקבע לפי המועצה</t>
  </si>
  <si>
    <r>
      <t xml:space="preserve">סכום התמיכה המרבי לפי נוהל זה, לכל הנושאים, </t>
    </r>
    <r>
      <rPr>
        <b/>
        <i/>
        <u/>
        <sz val="14"/>
        <color theme="1"/>
        <rFont val="David"/>
        <family val="2"/>
      </rPr>
      <t xml:space="preserve">לא יעלה על 250,000 ₪ </t>
    </r>
  </si>
  <si>
    <r>
      <rPr>
        <b/>
        <u/>
        <sz val="12"/>
        <color theme="1"/>
        <rFont val="David"/>
        <family val="2"/>
      </rPr>
      <t>תיאור מצב החברתי-קהילתי</t>
    </r>
    <r>
      <rPr>
        <b/>
        <sz val="12"/>
        <color theme="1"/>
        <rFont val="David"/>
        <family val="2"/>
        <charset val="177"/>
      </rPr>
      <t xml:space="preserve"> 
</t>
    </r>
    <r>
      <rPr>
        <b/>
        <sz val="11"/>
        <color theme="1"/>
        <rFont val="David"/>
        <family val="2"/>
      </rPr>
      <t xml:space="preserve">(לפי חוות דעת של גורם מוסמך במועצה). 
יש לצרף מסמכים ונתונים המבססים את חוות הדעת </t>
    </r>
  </si>
  <si>
    <t xml:space="preserve">תרומה </t>
  </si>
  <si>
    <t>אישור ניהול ספרים</t>
  </si>
  <si>
    <t>מסמך מפורט בחתימת ראש המועצה כמפורט בנוהל בסעיף 7 ס"ק 9</t>
  </si>
  <si>
    <t>הצטיידות-עבור ישובים חדשים בלבד (כפי שמוגדר בנוהל)</t>
  </si>
  <si>
    <t>להזין מתוך תוכנית העבודה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</si>
</sst>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 #,##0;&quot;₪&quot;\ \-#,##0"/>
    <numFmt numFmtId="44" formatCode="_ &quot;₪&quot;\ * #,##0.00_ ;_ &quot;₪&quot;\ * \-#,##0.00_ ;_ &quot;₪&quot;\ * &quot;-&quot;??_ ;_ @_ "/>
    <numFmt numFmtId="164" formatCode="[$-101040D]d\ mmmm\ yyyy;@"/>
    <numFmt numFmtId="165" formatCode="&quot;₪&quot;\ #,##0.0"/>
    <numFmt numFmtId="166" formatCode="&quot;₪&quot;\ #,##0"/>
    <numFmt numFmtId="167" formatCode="0.0%"/>
  </numFmts>
  <fonts count="60" x14ac:knownFonts="1">
    <font>
      <sz val="11"/>
      <color theme="1"/>
      <name val="Arial"/>
      <family val="2"/>
      <charset val="177"/>
      <scheme val="minor"/>
    </font>
    <font>
      <b/>
      <sz val="11"/>
      <color theme="1"/>
      <name val="Arial"/>
      <family val="2"/>
      <scheme val="minor"/>
    </font>
    <font>
      <sz val="11"/>
      <color theme="1"/>
      <name val="Arial"/>
      <family val="2"/>
      <charset val="177"/>
      <scheme val="minor"/>
    </font>
    <font>
      <b/>
      <sz val="12"/>
      <color theme="1"/>
      <name val="David"/>
      <family val="2"/>
      <charset val="177"/>
    </font>
    <font>
      <b/>
      <u/>
      <sz val="16"/>
      <color theme="1"/>
      <name val="David"/>
      <family val="2"/>
      <charset val="177"/>
    </font>
    <font>
      <b/>
      <u/>
      <sz val="14"/>
      <color theme="1"/>
      <name val="David"/>
      <family val="2"/>
      <charset val="177"/>
    </font>
    <font>
      <sz val="12"/>
      <color theme="1"/>
      <name val="David"/>
      <family val="2"/>
      <charset val="177"/>
    </font>
    <font>
      <b/>
      <sz val="14"/>
      <color theme="1"/>
      <name val="David"/>
      <family val="2"/>
      <charset val="177"/>
    </font>
    <font>
      <sz val="12"/>
      <color indexed="8"/>
      <name val="David"/>
      <family val="2"/>
      <charset val="177"/>
    </font>
    <font>
      <b/>
      <sz val="10"/>
      <color theme="1"/>
      <name val="David"/>
      <family val="2"/>
      <charset val="177"/>
    </font>
    <font>
      <sz val="11"/>
      <color theme="1"/>
      <name val="David"/>
      <family val="2"/>
      <charset val="177"/>
    </font>
    <font>
      <b/>
      <sz val="11"/>
      <color indexed="8"/>
      <name val="David"/>
      <family val="2"/>
      <charset val="177"/>
    </font>
    <font>
      <sz val="11"/>
      <color indexed="8"/>
      <name val="David"/>
      <family val="2"/>
      <charset val="177"/>
    </font>
    <font>
      <b/>
      <sz val="11"/>
      <color theme="1"/>
      <name val="David"/>
      <family val="2"/>
      <charset val="177"/>
    </font>
    <font>
      <b/>
      <u/>
      <sz val="12"/>
      <color theme="1"/>
      <name val="David"/>
      <family val="2"/>
      <charset val="177"/>
    </font>
    <font>
      <b/>
      <u/>
      <sz val="15"/>
      <color theme="1"/>
      <name val="David"/>
      <family val="2"/>
      <charset val="177"/>
    </font>
    <font>
      <sz val="12"/>
      <color rgb="FFFF0000"/>
      <name val="David"/>
      <family val="2"/>
      <charset val="177"/>
    </font>
    <font>
      <i/>
      <sz val="12"/>
      <name val="David"/>
      <family val="2"/>
      <charset val="177"/>
    </font>
    <font>
      <b/>
      <sz val="16"/>
      <color indexed="8"/>
      <name val="David"/>
      <family val="2"/>
      <charset val="177"/>
    </font>
    <font>
      <sz val="14"/>
      <color theme="1"/>
      <name val="David"/>
      <family val="2"/>
      <charset val="177"/>
    </font>
    <font>
      <b/>
      <sz val="16"/>
      <color theme="1"/>
      <name val="David"/>
      <family val="2"/>
      <charset val="177"/>
    </font>
    <font>
      <b/>
      <u/>
      <sz val="12"/>
      <color indexed="8"/>
      <name val="David"/>
      <family val="2"/>
      <charset val="177"/>
    </font>
    <font>
      <i/>
      <sz val="11"/>
      <color theme="1"/>
      <name val="David"/>
      <family val="2"/>
      <charset val="177"/>
    </font>
    <font>
      <b/>
      <sz val="14"/>
      <color theme="1"/>
      <name val="David"/>
      <family val="2"/>
    </font>
    <font>
      <b/>
      <sz val="11"/>
      <color theme="1"/>
      <name val="David"/>
      <family val="2"/>
    </font>
    <font>
      <sz val="11"/>
      <color theme="1"/>
      <name val="David"/>
      <family val="2"/>
    </font>
    <font>
      <b/>
      <u/>
      <sz val="12"/>
      <color theme="1"/>
      <name val="David"/>
      <family val="2"/>
    </font>
    <font>
      <b/>
      <sz val="12"/>
      <color theme="1"/>
      <name val="David"/>
      <family val="2"/>
    </font>
    <font>
      <i/>
      <sz val="10"/>
      <color theme="1"/>
      <name val="David"/>
      <family val="2"/>
      <charset val="177"/>
    </font>
    <font>
      <i/>
      <sz val="11"/>
      <color theme="1"/>
      <name val="David"/>
      <family val="2"/>
    </font>
    <font>
      <i/>
      <sz val="10"/>
      <color theme="1"/>
      <name val="David"/>
      <family val="2"/>
    </font>
    <font>
      <b/>
      <u/>
      <sz val="12"/>
      <color rgb="FFFF0000"/>
      <name val="David"/>
      <family val="2"/>
      <charset val="177"/>
    </font>
    <font>
      <b/>
      <u/>
      <sz val="13"/>
      <color theme="1"/>
      <name val="David"/>
      <family val="2"/>
      <charset val="177"/>
    </font>
    <font>
      <b/>
      <u/>
      <sz val="13"/>
      <color theme="1"/>
      <name val="David"/>
      <family val="2"/>
    </font>
    <font>
      <b/>
      <sz val="12"/>
      <color rgb="FFFF0000"/>
      <name val="David"/>
      <family val="2"/>
    </font>
    <font>
      <sz val="12"/>
      <color theme="1"/>
      <name val="David"/>
      <family val="2"/>
    </font>
    <font>
      <sz val="14"/>
      <color theme="1"/>
      <name val="David"/>
      <family val="2"/>
    </font>
    <font>
      <u/>
      <sz val="12"/>
      <color theme="1"/>
      <name val="David"/>
      <family val="2"/>
    </font>
    <font>
      <b/>
      <sz val="12"/>
      <color indexed="8"/>
      <name val="David"/>
      <family val="2"/>
      <charset val="177"/>
    </font>
    <font>
      <b/>
      <sz val="10"/>
      <color theme="1"/>
      <name val="David"/>
      <family val="2"/>
    </font>
    <font>
      <b/>
      <u/>
      <sz val="12"/>
      <color indexed="8"/>
      <name val="David"/>
      <family val="2"/>
    </font>
    <font>
      <b/>
      <sz val="12"/>
      <color indexed="8"/>
      <name val="David"/>
      <family val="2"/>
    </font>
    <font>
      <sz val="12"/>
      <color theme="1"/>
      <name val="Arial"/>
      <family val="2"/>
      <charset val="177"/>
      <scheme val="minor"/>
    </font>
    <font>
      <i/>
      <sz val="12"/>
      <color theme="1"/>
      <name val="David"/>
      <family val="2"/>
    </font>
    <font>
      <sz val="9"/>
      <color theme="1"/>
      <name val="Arial"/>
      <family val="2"/>
      <charset val="177"/>
      <scheme val="minor"/>
    </font>
    <font>
      <sz val="9"/>
      <color theme="1"/>
      <name val="David"/>
      <family val="2"/>
      <charset val="177"/>
    </font>
    <font>
      <b/>
      <sz val="9"/>
      <color theme="1"/>
      <name val="David"/>
      <family val="2"/>
    </font>
    <font>
      <sz val="10"/>
      <color indexed="8"/>
      <name val="Arial"/>
      <family val="2"/>
    </font>
    <font>
      <b/>
      <sz val="9"/>
      <name val="Arial"/>
      <family val="2"/>
    </font>
    <font>
      <sz val="9"/>
      <name val="Arial"/>
      <family val="2"/>
    </font>
    <font>
      <b/>
      <sz val="10"/>
      <name val="Arial"/>
      <family val="2"/>
    </font>
    <font>
      <b/>
      <sz val="10"/>
      <name val="Arial"/>
      <family val="2"/>
      <scheme val="minor"/>
    </font>
    <font>
      <sz val="9"/>
      <name val="Arial"/>
      <family val="2"/>
      <scheme val="minor"/>
    </font>
    <font>
      <i/>
      <sz val="14"/>
      <color theme="1"/>
      <name val="David"/>
      <family val="2"/>
    </font>
    <font>
      <b/>
      <i/>
      <u/>
      <sz val="14"/>
      <color theme="1"/>
      <name val="David"/>
      <family val="2"/>
    </font>
    <font>
      <sz val="10"/>
      <color theme="1"/>
      <name val="David"/>
      <family val="2"/>
    </font>
    <font>
      <b/>
      <sz val="13"/>
      <color theme="1"/>
      <name val="David"/>
      <family val="2"/>
    </font>
    <font>
      <i/>
      <sz val="13"/>
      <color theme="1"/>
      <name val="David"/>
      <family val="2"/>
    </font>
    <font>
      <i/>
      <sz val="10"/>
      <name val="David"/>
      <family val="2"/>
      <charset val="177"/>
    </font>
    <font>
      <sz val="10"/>
      <color rgb="FF000000"/>
      <name val="Calibri"/>
    </font>
  </fonts>
  <fills count="11">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7" tint="0.79998168889431442"/>
        <bgColor indexed="64"/>
      </patternFill>
    </fill>
    <fill>
      <patternFill patternType="solid">
        <fgColor theme="0"/>
        <bgColor theme="4" tint="0.79998168889431442"/>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5">
    <xf numFmtId="0" fontId="0" fillId="0" borderId="0"/>
    <xf numFmtId="9" fontId="2" fillId="0" borderId="0" applyFont="0" applyFill="0" applyBorder="0" applyAlignment="0" applyProtection="0"/>
    <xf numFmtId="44" fontId="2" fillId="0" borderId="0" applyFont="0" applyFill="0" applyBorder="0" applyAlignment="0" applyProtection="0"/>
    <xf numFmtId="0" fontId="47" fillId="0" borderId="0"/>
    <xf numFmtId="0" fontId="47" fillId="0" borderId="0"/>
  </cellStyleXfs>
  <cellXfs count="499">
    <xf numFmtId="0" fontId="0" fillId="0" borderId="0" xfId="0"/>
    <xf numFmtId="0" fontId="3" fillId="0" borderId="0" xfId="0" applyFont="1" applyBorder="1" applyAlignment="1">
      <alignment horizontal="right" readingOrder="2"/>
    </xf>
    <xf numFmtId="0" fontId="6" fillId="0" borderId="0" xfId="0" applyFont="1" applyBorder="1" applyAlignment="1">
      <alignment horizontal="right"/>
    </xf>
    <xf numFmtId="0" fontId="6" fillId="0" borderId="0" xfId="0" applyFont="1" applyFill="1" applyBorder="1" applyAlignment="1">
      <alignment horizontal="right"/>
    </xf>
    <xf numFmtId="0" fontId="3" fillId="0" borderId="0" xfId="0" applyFont="1" applyFill="1" applyBorder="1" applyAlignment="1">
      <alignment horizontal="right"/>
    </xf>
    <xf numFmtId="0" fontId="3" fillId="2" borderId="17" xfId="0" applyFont="1" applyFill="1" applyBorder="1" applyAlignment="1">
      <alignment horizontal="right" vertical="center" wrapText="1" readingOrder="2"/>
    </xf>
    <xf numFmtId="0" fontId="3" fillId="0" borderId="0" xfId="0" applyFont="1" applyFill="1" applyBorder="1" applyAlignment="1">
      <alignment horizontal="right" vertical="center" wrapText="1" readingOrder="2"/>
    </xf>
    <xf numFmtId="0" fontId="9" fillId="2" borderId="10" xfId="0" applyFont="1" applyFill="1" applyBorder="1" applyAlignment="1">
      <alignment horizontal="right" vertical="center" wrapText="1" readingOrder="2"/>
    </xf>
    <xf numFmtId="0" fontId="6" fillId="0" borderId="0" xfId="0" applyFont="1" applyBorder="1" applyAlignment="1">
      <alignment horizontal="right" readingOrder="2"/>
    </xf>
    <xf numFmtId="0" fontId="3" fillId="0" borderId="0" xfId="0" applyFont="1" applyBorder="1" applyAlignment="1" applyProtection="1">
      <alignment horizontal="right" readingOrder="2"/>
      <protection locked="0"/>
    </xf>
    <xf numFmtId="0" fontId="3" fillId="0" borderId="0" xfId="0" applyFont="1" applyFill="1" applyBorder="1" applyAlignment="1" applyProtection="1">
      <alignment horizontal="right" readingOrder="2"/>
      <protection locked="0"/>
    </xf>
    <xf numFmtId="0" fontId="14" fillId="0" borderId="0" xfId="0" applyFont="1" applyFill="1" applyBorder="1" applyAlignment="1" applyProtection="1">
      <alignment horizontal="right" readingOrder="2"/>
      <protection locked="0"/>
    </xf>
    <xf numFmtId="0" fontId="6" fillId="0" borderId="0" xfId="0" applyFont="1" applyFill="1" applyBorder="1" applyAlignment="1" applyProtection="1">
      <alignment horizontal="right" readingOrder="2"/>
      <protection locked="0"/>
    </xf>
    <xf numFmtId="0" fontId="6" fillId="0" borderId="0" xfId="0" applyFont="1" applyFill="1" applyBorder="1" applyAlignment="1">
      <alignment horizontal="right" readingOrder="2"/>
    </xf>
    <xf numFmtId="0" fontId="3" fillId="0" borderId="0" xfId="0" applyFont="1" applyFill="1" applyBorder="1" applyAlignment="1">
      <alignment horizontal="right" readingOrder="2"/>
    </xf>
    <xf numFmtId="0" fontId="0" fillId="0" borderId="0" xfId="0" applyFill="1" applyBorder="1" applyAlignment="1">
      <alignment horizontal="right"/>
    </xf>
    <xf numFmtId="0" fontId="10" fillId="0" borderId="0" xfId="0" applyFont="1" applyFill="1" applyBorder="1" applyAlignment="1">
      <alignment horizontal="right"/>
    </xf>
    <xf numFmtId="0" fontId="0" fillId="0" borderId="11" xfId="0" applyBorder="1"/>
    <xf numFmtId="0" fontId="0" fillId="0" borderId="12" xfId="0" applyBorder="1"/>
    <xf numFmtId="0" fontId="0" fillId="0" borderId="13" xfId="0" applyBorder="1"/>
    <xf numFmtId="0" fontId="0" fillId="0" borderId="21" xfId="0" applyBorder="1"/>
    <xf numFmtId="0" fontId="0" fillId="0" borderId="0" xfId="0" applyBorder="1"/>
    <xf numFmtId="0" fontId="0" fillId="0" borderId="22" xfId="0" applyBorder="1"/>
    <xf numFmtId="0" fontId="3" fillId="0" borderId="21" xfId="0" applyFont="1" applyFill="1" applyBorder="1"/>
    <xf numFmtId="0" fontId="3" fillId="0" borderId="21" xfId="0" applyFont="1" applyFill="1" applyBorder="1" applyAlignment="1">
      <alignment horizontal="right"/>
    </xf>
    <xf numFmtId="49" fontId="3" fillId="0" borderId="21" xfId="0" applyNumberFormat="1" applyFont="1" applyFill="1" applyBorder="1" applyAlignment="1">
      <alignment horizontal="left" vertical="top" wrapText="1" readingOrder="2"/>
    </xf>
    <xf numFmtId="0" fontId="3" fillId="0" borderId="21" xfId="0" applyFont="1" applyFill="1" applyBorder="1" applyAlignment="1">
      <alignment horizontal="left" vertical="center" wrapText="1"/>
    </xf>
    <xf numFmtId="0" fontId="3" fillId="0" borderId="21" xfId="0" applyFont="1" applyFill="1" applyBorder="1" applyProtection="1">
      <protection locked="0"/>
    </xf>
    <xf numFmtId="0" fontId="14" fillId="0" borderId="21" xfId="0" applyFont="1" applyFill="1" applyBorder="1" applyAlignment="1" applyProtection="1">
      <alignment horizontal="right" readingOrder="2"/>
      <protection locked="0"/>
    </xf>
    <xf numFmtId="0" fontId="6" fillId="0" borderId="21" xfId="0" applyFont="1" applyFill="1" applyBorder="1" applyAlignment="1">
      <alignment horizontal="right" readingOrder="2"/>
    </xf>
    <xf numFmtId="0" fontId="3" fillId="0" borderId="21" xfId="0" applyFont="1" applyFill="1" applyBorder="1" applyAlignment="1">
      <alignment horizontal="right" readingOrder="2"/>
    </xf>
    <xf numFmtId="0" fontId="3" fillId="0" borderId="21" xfId="0" applyFont="1" applyFill="1" applyBorder="1" applyAlignment="1" applyProtection="1">
      <alignment horizontal="right" readingOrder="2"/>
      <protection locked="0"/>
    </xf>
    <xf numFmtId="0" fontId="10" fillId="0" borderId="21" xfId="0" applyFont="1" applyFill="1" applyBorder="1" applyAlignment="1">
      <alignment horizontal="right"/>
    </xf>
    <xf numFmtId="0" fontId="0" fillId="0" borderId="15" xfId="0" applyBorder="1"/>
    <xf numFmtId="0" fontId="0" fillId="0" borderId="9" xfId="0" applyBorder="1"/>
    <xf numFmtId="0" fontId="0" fillId="0" borderId="16" xfId="0" applyBorder="1"/>
    <xf numFmtId="0" fontId="1" fillId="0" borderId="0" xfId="0" applyFont="1" applyBorder="1" applyAlignment="1">
      <alignment horizontal="center" vertical="center"/>
    </xf>
    <xf numFmtId="0" fontId="10" fillId="0" borderId="21" xfId="0" applyFont="1" applyFill="1" applyBorder="1" applyAlignment="1">
      <alignment vertical="center"/>
    </xf>
    <xf numFmtId="0" fontId="10" fillId="0" borderId="0" xfId="0" applyFont="1" applyBorder="1" applyAlignment="1">
      <alignment vertical="center" wrapText="1"/>
    </xf>
    <xf numFmtId="0" fontId="10" fillId="0" borderId="0" xfId="0" applyFont="1" applyBorder="1" applyAlignment="1">
      <alignment vertical="center"/>
    </xf>
    <xf numFmtId="0" fontId="13" fillId="0" borderId="0" xfId="0" applyFont="1" applyBorder="1" applyAlignment="1">
      <alignment horizontal="left" vertical="center"/>
    </xf>
    <xf numFmtId="164" fontId="6" fillId="0" borderId="22" xfId="0" applyNumberFormat="1" applyFont="1" applyBorder="1" applyAlignment="1">
      <alignment vertical="center" wrapText="1" readingOrder="2"/>
    </xf>
    <xf numFmtId="0" fontId="10" fillId="0" borderId="22" xfId="0" applyFont="1" applyFill="1" applyBorder="1" applyAlignment="1">
      <alignment vertical="center"/>
    </xf>
    <xf numFmtId="0" fontId="6" fillId="0" borderId="0" xfId="0" applyFont="1" applyBorder="1" applyAlignment="1">
      <alignment vertical="center" wrapText="1" readingOrder="2"/>
    </xf>
    <xf numFmtId="0" fontId="6" fillId="0" borderId="21" xfId="0" applyFont="1" applyFill="1" applyBorder="1" applyAlignment="1">
      <alignment vertical="center"/>
    </xf>
    <xf numFmtId="0" fontId="7" fillId="0" borderId="0" xfId="0" applyFont="1" applyBorder="1" applyAlignment="1">
      <alignment vertical="center" readingOrder="2"/>
    </xf>
    <xf numFmtId="0" fontId="6" fillId="0" borderId="0" xfId="0" applyFont="1" applyBorder="1" applyAlignment="1">
      <alignment vertical="center"/>
    </xf>
    <xf numFmtId="0" fontId="6" fillId="0" borderId="22" xfId="0" applyFont="1" applyFill="1" applyBorder="1" applyAlignment="1">
      <alignment vertical="center"/>
    </xf>
    <xf numFmtId="0" fontId="3" fillId="2" borderId="17" xfId="0" applyFont="1" applyFill="1" applyBorder="1" applyAlignment="1">
      <alignment horizontal="right" vertical="center" wrapText="1"/>
    </xf>
    <xf numFmtId="0" fontId="7" fillId="0" borderId="0" xfId="0" applyFont="1" applyBorder="1" applyAlignment="1">
      <alignment horizontal="right" vertical="center" readingOrder="2"/>
    </xf>
    <xf numFmtId="0" fontId="6" fillId="0" borderId="0" xfId="0" applyFont="1" applyBorder="1" applyAlignment="1">
      <alignment horizontal="right" vertical="center"/>
    </xf>
    <xf numFmtId="0" fontId="3" fillId="2" borderId="17" xfId="0" applyFont="1" applyFill="1" applyBorder="1" applyAlignment="1">
      <alignment horizontal="right" vertical="center" readingOrder="2"/>
    </xf>
    <xf numFmtId="0" fontId="6" fillId="0" borderId="20" xfId="0" applyFont="1" applyBorder="1" applyAlignment="1" applyProtection="1">
      <alignment horizontal="right" vertical="center"/>
      <protection locked="0"/>
    </xf>
    <xf numFmtId="0" fontId="3" fillId="2" borderId="17" xfId="0" applyFont="1" applyFill="1" applyBorder="1" applyAlignment="1">
      <alignment horizontal="right" vertical="center"/>
    </xf>
    <xf numFmtId="0" fontId="6" fillId="0" borderId="0" xfId="0" applyFont="1" applyBorder="1" applyAlignment="1">
      <alignment horizontal="right" vertical="center" readingOrder="2"/>
    </xf>
    <xf numFmtId="0" fontId="16" fillId="0" borderId="20" xfId="0" applyFont="1" applyBorder="1" applyAlignment="1" applyProtection="1">
      <alignment horizontal="right" vertical="center"/>
      <protection locked="0"/>
    </xf>
    <xf numFmtId="0" fontId="3" fillId="0" borderId="0" xfId="0" applyFont="1" applyFill="1" applyBorder="1" applyAlignment="1">
      <alignment horizontal="right" vertical="center" readingOrder="2"/>
    </xf>
    <xf numFmtId="0" fontId="6"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0" xfId="0" applyFont="1" applyBorder="1" applyAlignment="1">
      <alignment vertical="center" wrapText="1"/>
    </xf>
    <xf numFmtId="0" fontId="9" fillId="2" borderId="17" xfId="0" applyFont="1" applyFill="1" applyBorder="1" applyAlignment="1">
      <alignment horizontal="right" vertical="center" wrapText="1" readingOrder="2"/>
    </xf>
    <xf numFmtId="0" fontId="3" fillId="0" borderId="0" xfId="0" applyFont="1" applyBorder="1" applyAlignment="1">
      <alignment vertical="center" readingOrder="2"/>
    </xf>
    <xf numFmtId="0" fontId="6" fillId="0" borderId="21" xfId="0" applyFont="1" applyFill="1" applyBorder="1" applyAlignment="1">
      <alignment vertical="top"/>
    </xf>
    <xf numFmtId="0" fontId="3" fillId="0" borderId="0" xfId="0" applyFont="1" applyBorder="1" applyAlignment="1">
      <alignment vertical="top" readingOrder="2"/>
    </xf>
    <xf numFmtId="0" fontId="6" fillId="0" borderId="0" xfId="0" applyFont="1" applyBorder="1" applyAlignment="1">
      <alignment vertical="top"/>
    </xf>
    <xf numFmtId="0" fontId="6" fillId="0" borderId="22" xfId="0" applyFont="1" applyFill="1" applyBorder="1" applyAlignment="1">
      <alignment vertical="top"/>
    </xf>
    <xf numFmtId="0" fontId="4" fillId="0" borderId="0" xfId="0" applyFont="1" applyBorder="1" applyAlignment="1">
      <alignment horizontal="right" vertical="center" readingOrder="2"/>
    </xf>
    <xf numFmtId="0" fontId="6" fillId="0" borderId="0" xfId="0" applyFont="1" applyBorder="1" applyAlignment="1">
      <alignment vertical="center" readingOrder="2"/>
    </xf>
    <xf numFmtId="0" fontId="3" fillId="0" borderId="0" xfId="0" applyFont="1" applyBorder="1" applyAlignment="1" applyProtection="1">
      <alignment horizontal="center" vertical="center" readingOrder="2"/>
      <protection locked="0"/>
    </xf>
    <xf numFmtId="0" fontId="6" fillId="0" borderId="21" xfId="0" applyFont="1" applyFill="1" applyBorder="1" applyAlignment="1">
      <alignment vertical="center" wrapText="1"/>
    </xf>
    <xf numFmtId="0" fontId="3" fillId="0" borderId="0" xfId="0" applyFont="1" applyFill="1" applyBorder="1" applyAlignment="1">
      <alignment horizontal="center" vertical="center" wrapText="1" readingOrder="2"/>
    </xf>
    <xf numFmtId="0" fontId="6" fillId="0" borderId="22" xfId="0" applyFont="1" applyFill="1" applyBorder="1" applyAlignment="1">
      <alignment vertical="center" wrapText="1"/>
    </xf>
    <xf numFmtId="0" fontId="3" fillId="0" borderId="0" xfId="0" applyFont="1" applyBorder="1" applyAlignment="1">
      <alignment horizontal="center" vertical="center" readingOrder="2"/>
    </xf>
    <xf numFmtId="0" fontId="0" fillId="0" borderId="0" xfId="0" applyBorder="1" applyAlignment="1"/>
    <xf numFmtId="0" fontId="10" fillId="0" borderId="0" xfId="0" applyFont="1" applyBorder="1" applyAlignment="1">
      <alignment horizontal="right" vertical="center" readingOrder="2"/>
    </xf>
    <xf numFmtId="0" fontId="10" fillId="0" borderId="0" xfId="0" applyFont="1" applyBorder="1" applyAlignment="1">
      <alignment horizontal="center" vertical="center" readingOrder="2"/>
    </xf>
    <xf numFmtId="0" fontId="19" fillId="0" borderId="0" xfId="0" applyFont="1" applyBorder="1" applyAlignment="1">
      <alignment horizontal="center" vertical="center" readingOrder="2"/>
    </xf>
    <xf numFmtId="0" fontId="10" fillId="0" borderId="0" xfId="0" applyFont="1" applyFill="1" applyBorder="1" applyAlignment="1">
      <alignment horizontal="right" vertical="center" readingOrder="2"/>
    </xf>
    <xf numFmtId="0" fontId="10" fillId="0" borderId="0" xfId="0" applyFont="1" applyFill="1" applyBorder="1" applyAlignment="1">
      <alignment horizontal="center" vertical="center" readingOrder="2"/>
    </xf>
    <xf numFmtId="0" fontId="6" fillId="0" borderId="0" xfId="0" applyFont="1" applyFill="1" applyBorder="1" applyAlignment="1">
      <alignment horizontal="right" vertical="center" readingOrder="2"/>
    </xf>
    <xf numFmtId="0" fontId="3" fillId="0" borderId="21" xfId="0" applyFont="1" applyBorder="1" applyAlignment="1">
      <alignment horizontal="right" vertical="center" readingOrder="2"/>
    </xf>
    <xf numFmtId="0" fontId="10" fillId="0" borderId="21" xfId="0" applyFont="1" applyBorder="1" applyAlignment="1">
      <alignment horizontal="right" vertical="center" readingOrder="2"/>
    </xf>
    <xf numFmtId="0" fontId="19" fillId="0" borderId="21" xfId="0" applyFont="1" applyBorder="1" applyAlignment="1">
      <alignment horizontal="center" vertical="center" readingOrder="2"/>
    </xf>
    <xf numFmtId="0" fontId="6" fillId="0" borderId="21" xfId="0" applyFont="1" applyBorder="1" applyAlignment="1">
      <alignment horizontal="right" vertical="center" readingOrder="2"/>
    </xf>
    <xf numFmtId="0" fontId="1" fillId="0" borderId="0" xfId="0" applyFont="1" applyFill="1" applyAlignment="1">
      <alignment vertical="center"/>
    </xf>
    <xf numFmtId="0" fontId="1" fillId="0" borderId="0" xfId="0" applyFont="1" applyFill="1" applyAlignment="1">
      <alignment horizontal="right" vertical="center"/>
    </xf>
    <xf numFmtId="0" fontId="10" fillId="0" borderId="22" xfId="0" applyFont="1" applyFill="1" applyBorder="1" applyAlignment="1">
      <alignment horizontal="right" vertical="center" readingOrder="2"/>
    </xf>
    <xf numFmtId="0" fontId="24" fillId="0" borderId="0" xfId="0" applyFont="1" applyFill="1" applyBorder="1" applyAlignment="1">
      <alignment horizontal="center" vertical="center" wrapText="1" readingOrder="2"/>
    </xf>
    <xf numFmtId="165" fontId="24" fillId="0" borderId="0" xfId="0" applyNumberFormat="1" applyFont="1" applyFill="1" applyBorder="1" applyAlignment="1">
      <alignment horizontal="center" vertical="center" wrapText="1" readingOrder="2"/>
    </xf>
    <xf numFmtId="10" fontId="3" fillId="6" borderId="8" xfId="0" applyNumberFormat="1" applyFont="1" applyFill="1" applyBorder="1" applyAlignment="1" applyProtection="1">
      <alignment horizontal="center" vertical="center" wrapText="1"/>
    </xf>
    <xf numFmtId="0" fontId="30" fillId="0" borderId="0" xfId="0" applyFont="1" applyBorder="1" applyAlignment="1">
      <alignment horizontal="center" vertical="center" readingOrder="2"/>
    </xf>
    <xf numFmtId="0" fontId="3" fillId="0" borderId="0" xfId="0" applyFont="1" applyFill="1" applyBorder="1" applyAlignment="1">
      <alignment horizontal="center" vertical="center"/>
    </xf>
    <xf numFmtId="0" fontId="10" fillId="0" borderId="22" xfId="0" applyFont="1" applyBorder="1" applyAlignment="1">
      <alignment horizontal="right" vertical="center" readingOrder="2"/>
    </xf>
    <xf numFmtId="0" fontId="10" fillId="0" borderId="22" xfId="0" applyFont="1" applyBorder="1" applyAlignment="1">
      <alignment horizontal="center" vertical="center" readingOrder="2"/>
    </xf>
    <xf numFmtId="0" fontId="24" fillId="0" borderId="22" xfId="0" applyFont="1" applyFill="1" applyBorder="1" applyAlignment="1">
      <alignment horizontal="center" vertical="center" wrapText="1" readingOrder="2"/>
    </xf>
    <xf numFmtId="165" fontId="24" fillId="0" borderId="22" xfId="0" applyNumberFormat="1" applyFont="1" applyFill="1" applyBorder="1" applyAlignment="1">
      <alignment horizontal="center" vertical="center" wrapText="1" readingOrder="2"/>
    </xf>
    <xf numFmtId="0" fontId="13" fillId="0" borderId="22" xfId="0" applyFont="1" applyBorder="1" applyAlignment="1">
      <alignment horizontal="right" vertical="center" wrapText="1" readingOrder="2"/>
    </xf>
    <xf numFmtId="0" fontId="6" fillId="0" borderId="22" xfId="0" applyFont="1" applyFill="1" applyBorder="1" applyAlignment="1" applyProtection="1">
      <alignment horizontal="right" readingOrder="2"/>
      <protection locked="0"/>
    </xf>
    <xf numFmtId="0" fontId="6" fillId="0" borderId="22" xfId="0" applyFont="1" applyFill="1" applyBorder="1" applyAlignment="1">
      <alignment horizontal="right"/>
    </xf>
    <xf numFmtId="0" fontId="6" fillId="0" borderId="22" xfId="0" applyFont="1" applyFill="1" applyBorder="1" applyAlignment="1" applyProtection="1">
      <alignment horizontal="right"/>
      <protection locked="0"/>
    </xf>
    <xf numFmtId="0" fontId="10" fillId="0" borderId="22" xfId="0" applyFont="1" applyFill="1" applyBorder="1" applyAlignment="1">
      <alignment horizontal="right"/>
    </xf>
    <xf numFmtId="0" fontId="30" fillId="0" borderId="21" xfId="0" applyFont="1" applyFill="1" applyBorder="1" applyAlignment="1">
      <alignment horizontal="center" vertical="center" readingOrder="2"/>
    </xf>
    <xf numFmtId="0" fontId="30" fillId="0" borderId="0" xfId="0" applyFont="1" applyFill="1" applyBorder="1" applyAlignment="1">
      <alignment horizontal="center" vertical="center" readingOrder="2"/>
    </xf>
    <xf numFmtId="0" fontId="30" fillId="0" borderId="0" xfId="0" applyFont="1" applyFill="1" applyBorder="1" applyAlignment="1">
      <alignment horizontal="center" vertical="center" wrapText="1" readingOrder="2"/>
    </xf>
    <xf numFmtId="166" fontId="25" fillId="0" borderId="1" xfId="0" applyNumberFormat="1" applyFont="1" applyBorder="1" applyAlignment="1" applyProtection="1">
      <alignment horizontal="center" vertical="center" wrapText="1"/>
      <protection locked="0"/>
    </xf>
    <xf numFmtId="166" fontId="25" fillId="0" borderId="1" xfId="1" applyNumberFormat="1" applyFont="1" applyBorder="1" applyAlignment="1" applyProtection="1">
      <alignment horizontal="center" vertical="center" wrapText="1"/>
      <protection locked="0"/>
    </xf>
    <xf numFmtId="166" fontId="25" fillId="0" borderId="25" xfId="0" applyNumberFormat="1" applyFont="1" applyBorder="1" applyAlignment="1" applyProtection="1">
      <alignment horizontal="center" vertical="center" wrapText="1"/>
      <protection locked="0"/>
    </xf>
    <xf numFmtId="0" fontId="3" fillId="2" borderId="10" xfId="0" applyFont="1" applyFill="1" applyBorder="1" applyAlignment="1">
      <alignment horizontal="right" vertical="center" wrapText="1" readingOrder="2"/>
    </xf>
    <xf numFmtId="0" fontId="3" fillId="2" borderId="14" xfId="0" applyFont="1" applyFill="1" applyBorder="1" applyAlignment="1">
      <alignment horizontal="right" vertical="center" wrapText="1" readingOrder="2"/>
    </xf>
    <xf numFmtId="0" fontId="13" fillId="0" borderId="0" xfId="0" applyFont="1" applyBorder="1" applyAlignment="1">
      <alignment horizontal="right" vertical="center" wrapText="1" readingOrder="2"/>
    </xf>
    <xf numFmtId="164" fontId="6" fillId="0" borderId="9" xfId="0" applyNumberFormat="1" applyFont="1" applyBorder="1" applyAlignment="1" applyProtection="1">
      <alignment horizontal="center" vertical="center" wrapText="1" readingOrder="2"/>
      <protection locked="0"/>
    </xf>
    <xf numFmtId="0" fontId="3" fillId="0" borderId="0" xfId="0" applyFont="1" applyBorder="1" applyAlignment="1">
      <alignment horizontal="right" vertical="center" wrapText="1" readingOrder="2"/>
    </xf>
    <xf numFmtId="0" fontId="29" fillId="0" borderId="0" xfId="0" applyFont="1" applyBorder="1" applyAlignment="1">
      <alignment horizontal="center" vertical="center" readingOrder="2"/>
    </xf>
    <xf numFmtId="0" fontId="32" fillId="0" borderId="21" xfId="0" applyFont="1" applyFill="1" applyBorder="1" applyAlignment="1">
      <alignment horizontal="right" vertical="center" readingOrder="2"/>
    </xf>
    <xf numFmtId="0" fontId="20" fillId="0" borderId="0" xfId="0" applyFont="1" applyBorder="1" applyAlignment="1" applyProtection="1">
      <alignment horizontal="center" vertical="center" readingOrder="2"/>
      <protection locked="0"/>
    </xf>
    <xf numFmtId="0" fontId="20" fillId="0" borderId="22" xfId="0" applyFont="1" applyBorder="1" applyAlignment="1" applyProtection="1">
      <alignment horizontal="center" vertical="center" readingOrder="2"/>
      <protection locked="0"/>
    </xf>
    <xf numFmtId="0" fontId="3" fillId="0" borderId="21" xfId="0" applyFont="1" applyFill="1" applyBorder="1" applyAlignment="1">
      <alignment horizontal="right" vertical="center" wrapText="1" readingOrder="2"/>
    </xf>
    <xf numFmtId="0" fontId="27" fillId="0" borderId="21" xfId="0" applyFont="1" applyBorder="1" applyAlignment="1">
      <alignment horizontal="right" vertical="center" readingOrder="2"/>
    </xf>
    <xf numFmtId="0" fontId="27" fillId="0" borderId="21" xfId="0" applyFont="1" applyBorder="1" applyAlignment="1">
      <alignment horizontal="justify" vertical="center" readingOrder="2"/>
    </xf>
    <xf numFmtId="14" fontId="0" fillId="0" borderId="22" xfId="0" applyNumberFormat="1" applyBorder="1" applyAlignment="1" applyProtection="1">
      <alignment horizontal="center" vertical="center"/>
      <protection locked="0"/>
    </xf>
    <xf numFmtId="0" fontId="6" fillId="0" borderId="22" xfId="0" applyFont="1" applyBorder="1" applyAlignment="1">
      <alignment horizontal="right"/>
    </xf>
    <xf numFmtId="0" fontId="6" fillId="0" borderId="22" xfId="0" applyFont="1" applyBorder="1" applyAlignment="1">
      <alignment horizontal="right" vertical="center" wrapText="1" readingOrder="2"/>
    </xf>
    <xf numFmtId="0" fontId="6" fillId="0" borderId="22" xfId="0" applyFont="1" applyFill="1" applyBorder="1" applyAlignment="1">
      <alignment horizontal="right" vertical="center" wrapText="1" readingOrder="2"/>
    </xf>
    <xf numFmtId="0" fontId="3" fillId="0" borderId="22" xfId="0" applyFont="1" applyBorder="1" applyAlignment="1" applyProtection="1">
      <alignment horizontal="right" readingOrder="2"/>
      <protection locked="0"/>
    </xf>
    <xf numFmtId="0" fontId="0" fillId="0" borderId="22" xfId="0" applyFill="1" applyBorder="1" applyAlignment="1">
      <alignment horizontal="right"/>
    </xf>
    <xf numFmtId="1" fontId="6" fillId="0" borderId="1" xfId="0" applyNumberFormat="1" applyFont="1" applyBorder="1" applyAlignment="1" applyProtection="1">
      <alignment horizontal="center" vertical="center" readingOrder="2"/>
      <protection locked="0"/>
    </xf>
    <xf numFmtId="0" fontId="25" fillId="4" borderId="5" xfId="0" applyFont="1" applyFill="1" applyBorder="1" applyAlignment="1" applyProtection="1">
      <alignment horizontal="center" vertical="center" wrapText="1" readingOrder="2"/>
      <protection locked="0"/>
    </xf>
    <xf numFmtId="166" fontId="25" fillId="4" borderId="1" xfId="0" applyNumberFormat="1" applyFont="1" applyFill="1" applyBorder="1" applyAlignment="1" applyProtection="1">
      <alignment horizontal="center" vertical="center" wrapText="1" readingOrder="2"/>
      <protection locked="0"/>
    </xf>
    <xf numFmtId="166" fontId="25" fillId="4" borderId="25" xfId="0" applyNumberFormat="1" applyFont="1" applyFill="1" applyBorder="1" applyAlignment="1" applyProtection="1">
      <alignment horizontal="center" vertical="center" wrapText="1" readingOrder="2"/>
      <protection locked="0"/>
    </xf>
    <xf numFmtId="0" fontId="6" fillId="0" borderId="1" xfId="0" applyNumberFormat="1" applyFont="1" applyBorder="1" applyAlignment="1" applyProtection="1">
      <alignment horizontal="center" vertical="center" readingOrder="2"/>
      <protection locked="0"/>
    </xf>
    <xf numFmtId="3" fontId="6" fillId="0" borderId="1" xfId="0" applyNumberFormat="1" applyFont="1" applyBorder="1" applyAlignment="1" applyProtection="1">
      <alignment horizontal="center" vertical="center" readingOrder="2"/>
      <protection locked="0"/>
    </xf>
    <xf numFmtId="167" fontId="25" fillId="4" borderId="6" xfId="0" applyNumberFormat="1" applyFont="1" applyFill="1" applyBorder="1" applyAlignment="1">
      <alignment horizontal="center" vertical="center" wrapText="1" readingOrder="2"/>
    </xf>
    <xf numFmtId="167" fontId="25" fillId="4" borderId="26" xfId="0" applyNumberFormat="1" applyFont="1" applyFill="1" applyBorder="1" applyAlignment="1">
      <alignment horizontal="center" vertical="center" wrapText="1" readingOrder="2"/>
    </xf>
    <xf numFmtId="0" fontId="30" fillId="0" borderId="0" xfId="0" applyFont="1" applyBorder="1" applyAlignment="1">
      <alignment horizontal="center" vertical="center" wrapText="1" readingOrder="2"/>
    </xf>
    <xf numFmtId="0" fontId="3" fillId="4" borderId="1" xfId="0" applyFont="1" applyFill="1" applyBorder="1" applyAlignment="1" applyProtection="1">
      <alignment horizontal="right" vertical="center" wrapText="1" readingOrder="2"/>
      <protection locked="0"/>
    </xf>
    <xf numFmtId="0" fontId="3" fillId="4" borderId="1" xfId="0" applyFont="1" applyFill="1" applyBorder="1" applyAlignment="1" applyProtection="1">
      <alignment horizontal="center" vertical="center" wrapText="1" readingOrder="2"/>
      <protection locked="0"/>
    </xf>
    <xf numFmtId="0" fontId="3" fillId="4" borderId="25" xfId="0" applyFont="1" applyFill="1" applyBorder="1" applyAlignment="1" applyProtection="1">
      <alignment horizontal="center" vertical="center" wrapText="1" readingOrder="2"/>
      <protection locked="0"/>
    </xf>
    <xf numFmtId="0" fontId="3" fillId="4" borderId="1" xfId="0" applyFont="1" applyFill="1" applyBorder="1" applyAlignment="1" applyProtection="1">
      <alignment horizontal="right" vertical="center" wrapText="1" readingOrder="2"/>
    </xf>
    <xf numFmtId="0" fontId="6" fillId="0" borderId="1" xfId="0" applyNumberFormat="1" applyFont="1" applyBorder="1" applyAlignment="1" applyProtection="1">
      <alignment horizontal="center" vertical="center" wrapText="1" readingOrder="2"/>
      <protection locked="0"/>
    </xf>
    <xf numFmtId="0" fontId="22" fillId="0" borderId="0" xfId="0" applyFont="1" applyBorder="1" applyAlignment="1">
      <alignment horizontal="center" vertical="center" readingOrder="2"/>
    </xf>
    <xf numFmtId="10" fontId="6" fillId="0" borderId="1" xfId="1" applyNumberFormat="1" applyFont="1" applyBorder="1" applyAlignment="1" applyProtection="1">
      <alignment horizontal="center" vertical="center" readingOrder="2"/>
    </xf>
    <xf numFmtId="0" fontId="0" fillId="0" borderId="0" xfId="0" applyAlignment="1">
      <alignment horizontal="center" vertical="center"/>
    </xf>
    <xf numFmtId="0" fontId="0" fillId="0" borderId="0" xfId="0" applyFill="1" applyAlignment="1">
      <alignment horizontal="center" vertical="center"/>
    </xf>
    <xf numFmtId="0" fontId="0" fillId="0" borderId="0" xfId="0" applyFill="1" applyBorder="1" applyAlignment="1">
      <alignment horizontal="center" vertical="center"/>
    </xf>
    <xf numFmtId="0" fontId="0" fillId="0" borderId="22" xfId="0" applyBorder="1" applyAlignment="1">
      <alignment horizontal="center" vertical="center"/>
    </xf>
    <xf numFmtId="0" fontId="0" fillId="0" borderId="16" xfId="0" applyBorder="1" applyAlignment="1">
      <alignment horizontal="center" vertical="center"/>
    </xf>
    <xf numFmtId="0" fontId="6" fillId="0" borderId="0" xfId="0" applyFont="1" applyFill="1" applyBorder="1" applyAlignment="1">
      <alignment horizontal="center" vertical="center"/>
    </xf>
    <xf numFmtId="0" fontId="6" fillId="0" borderId="22" xfId="0" applyFont="1" applyFill="1" applyBorder="1" applyAlignment="1">
      <alignment horizontal="center" vertical="center"/>
    </xf>
    <xf numFmtId="0" fontId="3" fillId="4" borderId="5" xfId="0" applyFont="1" applyFill="1" applyBorder="1" applyAlignment="1">
      <alignment horizontal="right" vertical="center" wrapText="1" readingOrder="2"/>
    </xf>
    <xf numFmtId="0" fontId="3" fillId="0" borderId="21" xfId="0" applyFont="1" applyBorder="1" applyAlignment="1">
      <alignment horizontal="center" vertical="center" readingOrder="2"/>
    </xf>
    <xf numFmtId="0" fontId="10" fillId="0" borderId="21" xfId="0" applyFont="1" applyBorder="1" applyAlignment="1">
      <alignment horizontal="center" vertical="center" readingOrder="2"/>
    </xf>
    <xf numFmtId="0" fontId="1" fillId="0" borderId="0" xfId="0" applyFont="1" applyFill="1" applyAlignment="1">
      <alignment horizontal="center" vertical="center"/>
    </xf>
    <xf numFmtId="0" fontId="36" fillId="0" borderId="17" xfId="0" applyFont="1" applyBorder="1" applyAlignment="1" applyProtection="1">
      <alignment horizontal="center" vertical="center" readingOrder="2"/>
      <protection locked="0"/>
    </xf>
    <xf numFmtId="0" fontId="6" fillId="0" borderId="21" xfId="0" applyFont="1" applyBorder="1" applyAlignment="1">
      <alignment horizontal="center" vertical="center" readingOrder="2"/>
    </xf>
    <xf numFmtId="0" fontId="10" fillId="0" borderId="22" xfId="0" applyFont="1" applyFill="1" applyBorder="1" applyAlignment="1">
      <alignment horizontal="center" vertical="center" readingOrder="2"/>
    </xf>
    <xf numFmtId="165" fontId="25" fillId="0" borderId="0" xfId="0" applyNumberFormat="1" applyFont="1" applyFill="1" applyBorder="1" applyAlignment="1">
      <alignment horizontal="center" vertical="center" wrapText="1" readingOrder="2"/>
    </xf>
    <xf numFmtId="0" fontId="25" fillId="4" borderId="23" xfId="0" applyFont="1" applyFill="1" applyBorder="1" applyAlignment="1" applyProtection="1">
      <alignment horizontal="center" vertical="center" wrapText="1" readingOrder="2"/>
      <protection locked="0"/>
    </xf>
    <xf numFmtId="0" fontId="25" fillId="4" borderId="29" xfId="0" applyFont="1" applyFill="1" applyBorder="1" applyAlignment="1" applyProtection="1">
      <alignment horizontal="center" vertical="center" wrapText="1" readingOrder="2"/>
      <protection locked="0"/>
    </xf>
    <xf numFmtId="0" fontId="22" fillId="0" borderId="22" xfId="0" applyFont="1" applyFill="1" applyBorder="1" applyAlignment="1">
      <alignment horizontal="center" vertical="center" wrapText="1" readingOrder="2"/>
    </xf>
    <xf numFmtId="0" fontId="6" fillId="0" borderId="21" xfId="0" applyFont="1" applyFill="1" applyBorder="1" applyAlignment="1">
      <alignment horizontal="center" vertical="center" readingOrder="2"/>
    </xf>
    <xf numFmtId="165" fontId="25" fillId="0" borderId="22" xfId="0" applyNumberFormat="1" applyFont="1" applyFill="1" applyBorder="1" applyAlignment="1">
      <alignment horizontal="center" vertical="center" wrapText="1" readingOrder="2"/>
    </xf>
    <xf numFmtId="0" fontId="25" fillId="4" borderId="24" xfId="0" applyFont="1" applyFill="1" applyBorder="1" applyAlignment="1" applyProtection="1">
      <alignment horizontal="center" vertical="center" wrapText="1" readingOrder="2"/>
      <protection locked="0"/>
    </xf>
    <xf numFmtId="0" fontId="13" fillId="0" borderId="0" xfId="0" applyFont="1" applyBorder="1" applyAlignment="1">
      <alignment horizontal="center" vertical="center" wrapText="1" readingOrder="2"/>
    </xf>
    <xf numFmtId="0" fontId="13" fillId="0" borderId="22" xfId="0" applyFont="1" applyBorder="1" applyAlignment="1">
      <alignment horizontal="center" vertical="center" wrapText="1" readingOrder="2"/>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21" xfId="0" applyBorder="1" applyAlignment="1">
      <alignment horizontal="center" vertical="center"/>
    </xf>
    <xf numFmtId="0" fontId="0" fillId="0" borderId="0" xfId="0" applyBorder="1" applyAlignment="1">
      <alignment horizontal="center" vertical="center"/>
    </xf>
    <xf numFmtId="0" fontId="3" fillId="0" borderId="2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readingOrder="2"/>
      <protection locked="0"/>
    </xf>
    <xf numFmtId="0" fontId="3" fillId="0" borderId="22" xfId="0" applyFont="1" applyFill="1" applyBorder="1" applyAlignment="1" applyProtection="1">
      <alignment horizontal="center" vertical="center" readingOrder="2"/>
      <protection locked="0"/>
    </xf>
    <xf numFmtId="0" fontId="14" fillId="0" borderId="21" xfId="0" applyFont="1" applyFill="1" applyBorder="1" applyAlignment="1" applyProtection="1">
      <alignment horizontal="center" vertical="center" readingOrder="2"/>
      <protection locked="0"/>
    </xf>
    <xf numFmtId="0" fontId="14" fillId="0" borderId="0" xfId="0" applyFont="1" applyFill="1" applyBorder="1" applyAlignment="1" applyProtection="1">
      <alignment horizontal="center" vertical="center" readingOrder="2"/>
      <protection locked="0"/>
    </xf>
    <xf numFmtId="0" fontId="6" fillId="0" borderId="0" xfId="0" applyFont="1" applyFill="1" applyBorder="1" applyAlignment="1" applyProtection="1">
      <alignment horizontal="center" vertical="center" readingOrder="2"/>
      <protection locked="0"/>
    </xf>
    <xf numFmtId="0" fontId="6" fillId="0" borderId="22" xfId="0" applyFont="1" applyFill="1" applyBorder="1" applyAlignment="1" applyProtection="1">
      <alignment horizontal="center" vertical="center" readingOrder="2"/>
      <protection locked="0"/>
    </xf>
    <xf numFmtId="0" fontId="6" fillId="0" borderId="21" xfId="0" applyFont="1" applyFill="1" applyBorder="1" applyAlignment="1" applyProtection="1">
      <alignment horizontal="center" vertical="center" readingOrder="2"/>
      <protection locked="0"/>
    </xf>
    <xf numFmtId="0" fontId="0" fillId="0" borderId="0" xfId="0"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3" fillId="0" borderId="21" xfId="0" applyFont="1" applyFill="1" applyBorder="1" applyAlignment="1" applyProtection="1">
      <alignment horizontal="center" vertical="center" readingOrder="2"/>
      <protection locked="0"/>
    </xf>
    <xf numFmtId="0" fontId="3" fillId="0" borderId="0" xfId="0" applyFont="1" applyFill="1" applyBorder="1" applyAlignment="1" applyProtection="1">
      <alignment horizontal="center" vertical="center"/>
      <protection locked="0"/>
    </xf>
    <xf numFmtId="0" fontId="6" fillId="0" borderId="22"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10" fillId="0" borderId="22" xfId="0" applyFont="1" applyFill="1" applyBorder="1" applyAlignment="1">
      <alignment horizontal="center" vertical="center"/>
    </xf>
    <xf numFmtId="0" fontId="10" fillId="0" borderId="21" xfId="0" applyFont="1" applyFill="1" applyBorder="1" applyAlignment="1">
      <alignment horizontal="center" vertical="center"/>
    </xf>
    <xf numFmtId="0" fontId="3" fillId="0" borderId="0" xfId="0" applyFont="1" applyFill="1" applyBorder="1" applyAlignment="1">
      <alignment horizontal="center" vertical="center" readingOrder="2"/>
    </xf>
    <xf numFmtId="0" fontId="0" fillId="0" borderId="15" xfId="0" applyBorder="1" applyAlignment="1">
      <alignment horizontal="center" vertical="center"/>
    </xf>
    <xf numFmtId="0" fontId="0" fillId="0" borderId="9" xfId="0" applyBorder="1" applyAlignment="1">
      <alignment horizontal="center" vertical="center"/>
    </xf>
    <xf numFmtId="0" fontId="7" fillId="2" borderId="17" xfId="0" applyFont="1" applyFill="1" applyBorder="1" applyAlignment="1">
      <alignment horizontal="center" vertical="center" wrapText="1" readingOrder="2"/>
    </xf>
    <xf numFmtId="0" fontId="30" fillId="0" borderId="22" xfId="0" applyFont="1" applyBorder="1" applyAlignment="1">
      <alignment horizontal="center" vertical="center" wrapText="1" readingOrder="2"/>
    </xf>
    <xf numFmtId="0" fontId="36" fillId="0" borderId="21" xfId="0" applyFont="1" applyBorder="1" applyAlignment="1" applyProtection="1">
      <alignment horizontal="center" vertical="center" readingOrder="2"/>
      <protection locked="0"/>
    </xf>
    <xf numFmtId="0" fontId="36" fillId="0" borderId="0" xfId="0" applyFont="1" applyBorder="1" applyAlignment="1" applyProtection="1">
      <alignment horizontal="center" vertical="center" readingOrder="2"/>
      <protection locked="0"/>
    </xf>
    <xf numFmtId="0" fontId="41" fillId="0" borderId="21" xfId="0" applyFont="1" applyBorder="1" applyAlignment="1">
      <alignment horizontal="right" vertical="center" readingOrder="2"/>
    </xf>
    <xf numFmtId="0" fontId="7" fillId="0" borderId="0" xfId="0" applyFont="1" applyFill="1" applyBorder="1" applyAlignment="1">
      <alignment horizontal="center" vertical="center" wrapText="1" readingOrder="2"/>
    </xf>
    <xf numFmtId="0" fontId="42" fillId="0" borderId="0" xfId="0" applyFont="1" applyAlignment="1">
      <alignment horizontal="center" vertical="center"/>
    </xf>
    <xf numFmtId="0" fontId="42" fillId="0" borderId="0" xfId="0" applyFont="1" applyBorder="1"/>
    <xf numFmtId="0" fontId="42" fillId="0" borderId="22" xfId="0" applyFont="1" applyBorder="1"/>
    <xf numFmtId="0" fontId="42" fillId="0" borderId="0" xfId="0" applyFont="1"/>
    <xf numFmtId="0" fontId="7" fillId="0" borderId="0" xfId="0" applyFont="1" applyFill="1" applyBorder="1" applyAlignment="1">
      <alignment horizontal="center" vertical="center"/>
    </xf>
    <xf numFmtId="164" fontId="19" fillId="0" borderId="9" xfId="0" applyNumberFormat="1" applyFont="1" applyBorder="1" applyAlignment="1" applyProtection="1">
      <alignment horizontal="center" vertical="center" wrapText="1" readingOrder="2"/>
      <protection locked="0"/>
    </xf>
    <xf numFmtId="9" fontId="6" fillId="0" borderId="6" xfId="1" applyFont="1" applyBorder="1" applyAlignment="1" applyProtection="1">
      <alignment horizontal="center" vertical="center" wrapText="1"/>
    </xf>
    <xf numFmtId="0" fontId="44" fillId="0" borderId="0" xfId="0" applyFont="1" applyAlignment="1">
      <alignment horizontal="center" vertical="center"/>
    </xf>
    <xf numFmtId="0" fontId="44" fillId="0" borderId="0" xfId="0" applyFont="1" applyBorder="1" applyAlignment="1">
      <alignment horizontal="center" vertical="center"/>
    </xf>
    <xf numFmtId="0" fontId="45" fillId="0" borderId="0" xfId="0" applyFont="1" applyFill="1" applyBorder="1" applyAlignment="1">
      <alignment horizontal="center" vertical="center" readingOrder="2"/>
    </xf>
    <xf numFmtId="0" fontId="45" fillId="0" borderId="22" xfId="0" applyFont="1" applyFill="1" applyBorder="1" applyAlignment="1">
      <alignment horizontal="center" vertical="center" readingOrder="2"/>
    </xf>
    <xf numFmtId="167" fontId="25" fillId="4" borderId="46" xfId="0" applyNumberFormat="1" applyFont="1" applyFill="1" applyBorder="1" applyAlignment="1">
      <alignment horizontal="center" vertical="center" wrapText="1" readingOrder="2"/>
    </xf>
    <xf numFmtId="167" fontId="25" fillId="4" borderId="48" xfId="0" applyNumberFormat="1" applyFont="1" applyFill="1" applyBorder="1" applyAlignment="1">
      <alignment horizontal="center" vertical="center" wrapText="1" readingOrder="2"/>
    </xf>
    <xf numFmtId="167" fontId="24" fillId="4" borderId="49" xfId="0" applyNumberFormat="1" applyFont="1" applyFill="1" applyBorder="1" applyAlignment="1">
      <alignment horizontal="center" vertical="center" wrapText="1" readingOrder="2"/>
    </xf>
    <xf numFmtId="165" fontId="25" fillId="0" borderId="14" xfId="0" applyNumberFormat="1" applyFont="1" applyFill="1" applyBorder="1" applyAlignment="1">
      <alignment horizontal="center" vertical="center" wrapText="1" readingOrder="2"/>
    </xf>
    <xf numFmtId="0" fontId="25" fillId="4" borderId="50" xfId="0" applyFont="1" applyFill="1" applyBorder="1" applyAlignment="1" applyProtection="1">
      <alignment horizontal="center" vertical="center" wrapText="1" readingOrder="2"/>
      <protection locked="0"/>
    </xf>
    <xf numFmtId="0" fontId="25" fillId="4" borderId="52" xfId="0" applyFont="1" applyFill="1" applyBorder="1" applyAlignment="1" applyProtection="1">
      <alignment horizontal="center" vertical="center" wrapText="1" readingOrder="2"/>
      <protection locked="0"/>
    </xf>
    <xf numFmtId="0" fontId="25" fillId="4" borderId="53" xfId="0" applyFont="1" applyFill="1" applyBorder="1" applyAlignment="1" applyProtection="1">
      <alignment horizontal="center" vertical="center" wrapText="1" readingOrder="2"/>
      <protection locked="0"/>
    </xf>
    <xf numFmtId="0" fontId="25" fillId="4" borderId="43" xfId="0" applyFont="1" applyFill="1" applyBorder="1" applyAlignment="1" applyProtection="1">
      <alignment horizontal="center" vertical="center" wrapText="1" readingOrder="2"/>
      <protection locked="0"/>
    </xf>
    <xf numFmtId="0" fontId="25" fillId="4" borderId="54" xfId="0" applyFont="1" applyFill="1" applyBorder="1" applyAlignment="1" applyProtection="1">
      <alignment horizontal="center" vertical="center" wrapText="1" readingOrder="2"/>
      <protection locked="0"/>
    </xf>
    <xf numFmtId="166" fontId="25" fillId="4" borderId="44" xfId="0" applyNumberFormat="1" applyFont="1" applyFill="1" applyBorder="1" applyAlignment="1" applyProtection="1">
      <alignment horizontal="center" vertical="center" wrapText="1" readingOrder="2"/>
      <protection locked="0"/>
    </xf>
    <xf numFmtId="166" fontId="25" fillId="0" borderId="44" xfId="0" applyNumberFormat="1" applyFont="1" applyBorder="1" applyAlignment="1" applyProtection="1">
      <alignment horizontal="center" vertical="center" wrapText="1"/>
      <protection locked="0"/>
    </xf>
    <xf numFmtId="167" fontId="25" fillId="4" borderId="42" xfId="0" applyNumberFormat="1" applyFont="1" applyFill="1" applyBorder="1" applyAlignment="1">
      <alignment horizontal="center" vertical="center" wrapText="1" readingOrder="2"/>
    </xf>
    <xf numFmtId="0" fontId="24" fillId="3" borderId="17" xfId="0" applyFont="1" applyFill="1" applyBorder="1" applyAlignment="1">
      <alignment horizontal="center" vertical="center" wrapText="1" readingOrder="2"/>
    </xf>
    <xf numFmtId="0" fontId="24" fillId="3" borderId="39" xfId="0" applyFont="1" applyFill="1" applyBorder="1" applyAlignment="1">
      <alignment horizontal="center" vertical="center" wrapText="1" readingOrder="2"/>
    </xf>
    <xf numFmtId="0" fontId="24" fillId="3" borderId="40" xfId="0" applyFont="1" applyFill="1" applyBorder="1" applyAlignment="1">
      <alignment horizontal="center" vertical="center" wrapText="1" readingOrder="2"/>
    </xf>
    <xf numFmtId="0" fontId="3" fillId="4" borderId="44" xfId="0" applyFont="1" applyFill="1" applyBorder="1" applyAlignment="1" applyProtection="1">
      <alignment horizontal="center" vertical="center" wrapText="1" readingOrder="2"/>
      <protection locked="0"/>
    </xf>
    <xf numFmtId="167" fontId="25" fillId="4" borderId="45" xfId="0" applyNumberFormat="1" applyFont="1" applyFill="1" applyBorder="1" applyAlignment="1">
      <alignment horizontal="center" vertical="center" wrapText="1" readingOrder="2"/>
    </xf>
    <xf numFmtId="0" fontId="3" fillId="3" borderId="40" xfId="0" applyFont="1" applyFill="1" applyBorder="1" applyAlignment="1">
      <alignment horizontal="center" vertical="center" wrapText="1" readingOrder="2"/>
    </xf>
    <xf numFmtId="0" fontId="24" fillId="3" borderId="41" xfId="0" applyFont="1" applyFill="1" applyBorder="1" applyAlignment="1">
      <alignment horizontal="center" vertical="center" wrapText="1" readingOrder="2"/>
    </xf>
    <xf numFmtId="0" fontId="3" fillId="4" borderId="44" xfId="0" applyFont="1" applyFill="1" applyBorder="1" applyAlignment="1" applyProtection="1">
      <alignment horizontal="right" vertical="center" wrapText="1" readingOrder="2"/>
    </xf>
    <xf numFmtId="9" fontId="6" fillId="0" borderId="45" xfId="1" applyFont="1" applyBorder="1" applyAlignment="1" applyProtection="1">
      <alignment horizontal="center" vertical="center" wrapText="1"/>
    </xf>
    <xf numFmtId="0" fontId="3" fillId="3" borderId="41" xfId="0" applyFont="1" applyFill="1" applyBorder="1" applyAlignment="1" applyProtection="1">
      <alignment horizontal="center" vertical="center" wrapText="1" readingOrder="2"/>
    </xf>
    <xf numFmtId="10" fontId="6" fillId="0" borderId="44" xfId="1" applyNumberFormat="1" applyFont="1" applyBorder="1" applyAlignment="1" applyProtection="1">
      <alignment horizontal="center" vertical="center" readingOrder="2"/>
    </xf>
    <xf numFmtId="0" fontId="3" fillId="3" borderId="40" xfId="0" applyFont="1" applyFill="1" applyBorder="1" applyAlignment="1">
      <alignment horizontal="center" vertical="center" readingOrder="2"/>
    </xf>
    <xf numFmtId="0" fontId="3" fillId="3" borderId="41" xfId="0" applyFont="1" applyFill="1" applyBorder="1" applyAlignment="1">
      <alignment horizontal="center" vertical="center" readingOrder="2"/>
    </xf>
    <xf numFmtId="9" fontId="3" fillId="5" borderId="7" xfId="0" applyNumberFormat="1" applyFont="1" applyFill="1" applyBorder="1" applyAlignment="1">
      <alignment horizontal="center" vertical="center" readingOrder="2"/>
    </xf>
    <xf numFmtId="9" fontId="6" fillId="0" borderId="0" xfId="1" applyFont="1" applyFill="1" applyBorder="1" applyAlignment="1" applyProtection="1">
      <alignment horizontal="center" vertical="center" wrapText="1"/>
    </xf>
    <xf numFmtId="0" fontId="0" fillId="0" borderId="0" xfId="0" applyFill="1" applyBorder="1"/>
    <xf numFmtId="0" fontId="0" fillId="0" borderId="22" xfId="0" applyFill="1" applyBorder="1"/>
    <xf numFmtId="0" fontId="0" fillId="0" borderId="0" xfId="0" applyFill="1"/>
    <xf numFmtId="9" fontId="6" fillId="0" borderId="8" xfId="1" applyFont="1" applyBorder="1" applyAlignment="1" applyProtection="1">
      <alignment horizontal="center" vertical="center" wrapText="1"/>
    </xf>
    <xf numFmtId="0" fontId="3" fillId="0" borderId="2" xfId="0" applyFont="1" applyFill="1" applyBorder="1" applyAlignment="1">
      <alignment horizontal="left" vertical="center" readingOrder="2"/>
    </xf>
    <xf numFmtId="49" fontId="3" fillId="0" borderId="5" xfId="0" applyNumberFormat="1" applyFont="1" applyFill="1" applyBorder="1" applyAlignment="1">
      <alignment horizontal="left" vertical="top" readingOrder="2"/>
    </xf>
    <xf numFmtId="49" fontId="3" fillId="0" borderId="5" xfId="0" applyNumberFormat="1" applyFont="1" applyBorder="1" applyAlignment="1">
      <alignment horizontal="left" vertical="top" readingOrder="2"/>
    </xf>
    <xf numFmtId="0" fontId="3" fillId="0" borderId="47" xfId="0" applyFont="1" applyFill="1" applyBorder="1" applyAlignment="1">
      <alignment horizontal="left" vertical="center" readingOrder="2"/>
    </xf>
    <xf numFmtId="0" fontId="30" fillId="0" borderId="0" xfId="0" applyFont="1" applyBorder="1" applyAlignment="1">
      <alignment horizontal="center" vertical="center" wrapText="1" readingOrder="2"/>
    </xf>
    <xf numFmtId="0" fontId="3" fillId="0" borderId="1" xfId="0" applyFont="1" applyFill="1" applyBorder="1" applyAlignment="1">
      <alignment horizontal="left" vertical="center" readingOrder="2"/>
    </xf>
    <xf numFmtId="49" fontId="3" fillId="0" borderId="1" xfId="0" applyNumberFormat="1" applyFont="1" applyBorder="1" applyAlignment="1">
      <alignment horizontal="left" vertical="top" readingOrder="2"/>
    </xf>
    <xf numFmtId="49" fontId="3" fillId="0" borderId="1" xfId="0" applyNumberFormat="1" applyFont="1" applyBorder="1" applyAlignment="1">
      <alignment horizontal="center" vertical="center" readingOrder="2"/>
    </xf>
    <xf numFmtId="0" fontId="3" fillId="0" borderId="3" xfId="0" applyFont="1" applyFill="1" applyBorder="1" applyAlignment="1">
      <alignment horizontal="left" vertical="center" readingOrder="2"/>
    </xf>
    <xf numFmtId="49" fontId="3" fillId="0" borderId="7" xfId="0" applyNumberFormat="1" applyFont="1" applyBorder="1" applyAlignment="1">
      <alignment horizontal="left" vertical="top" readingOrder="2"/>
    </xf>
    <xf numFmtId="0" fontId="30" fillId="0" borderId="0" xfId="0" applyFont="1" applyBorder="1" applyAlignment="1">
      <alignment horizontal="center" vertical="center" wrapText="1" readingOrder="2"/>
    </xf>
    <xf numFmtId="0" fontId="50" fillId="9" borderId="54" xfId="0" applyFont="1" applyFill="1" applyBorder="1" applyAlignment="1">
      <alignment horizontal="center" vertical="center"/>
    </xf>
    <xf numFmtId="0" fontId="51" fillId="9" borderId="44" xfId="0" applyFont="1" applyFill="1" applyBorder="1" applyAlignment="1">
      <alignment horizontal="center" vertical="center" wrapText="1"/>
    </xf>
    <xf numFmtId="0" fontId="51" fillId="9" borderId="42" xfId="0" applyFont="1" applyFill="1" applyBorder="1" applyAlignment="1">
      <alignment horizontal="center" vertical="center" wrapText="1"/>
    </xf>
    <xf numFmtId="0" fontId="49" fillId="7" borderId="44" xfId="0" quotePrefix="1" applyFont="1" applyFill="1" applyBorder="1" applyAlignment="1">
      <alignment horizontal="center" vertical="center" wrapText="1"/>
    </xf>
    <xf numFmtId="0" fontId="49" fillId="8" borderId="44" xfId="0" quotePrefix="1" applyFont="1" applyFill="1" applyBorder="1" applyAlignment="1">
      <alignment horizontal="center" vertical="center" wrapText="1"/>
    </xf>
    <xf numFmtId="0" fontId="49" fillId="8" borderId="1" xfId="0" quotePrefix="1" applyFont="1" applyFill="1" applyBorder="1" applyAlignment="1">
      <alignment horizontal="center" vertical="center" wrapText="1"/>
    </xf>
    <xf numFmtId="0" fontId="49" fillId="7" borderId="1" xfId="0" quotePrefix="1" applyFont="1" applyFill="1" applyBorder="1" applyAlignment="1">
      <alignment horizontal="center" vertical="center" wrapText="1"/>
    </xf>
    <xf numFmtId="0" fontId="48" fillId="7" borderId="39" xfId="3" applyFont="1" applyFill="1" applyBorder="1" applyAlignment="1">
      <alignment horizontal="center" vertical="center" wrapText="1"/>
    </xf>
    <xf numFmtId="0" fontId="48" fillId="8" borderId="40" xfId="3" applyFont="1" applyFill="1" applyBorder="1" applyAlignment="1">
      <alignment horizontal="center" vertical="center" wrapText="1"/>
    </xf>
    <xf numFmtId="0" fontId="48" fillId="7" borderId="41" xfId="3" applyFont="1" applyFill="1" applyBorder="1" applyAlignment="1">
      <alignment horizontal="center" vertical="center" wrapText="1"/>
    </xf>
    <xf numFmtId="0" fontId="0" fillId="0" borderId="0" xfId="0" applyAlignment="1">
      <alignment vertical="center" wrapText="1"/>
    </xf>
    <xf numFmtId="0" fontId="0" fillId="8" borderId="0" xfId="0" applyFill="1" applyAlignment="1">
      <alignment vertical="center" wrapText="1"/>
    </xf>
    <xf numFmtId="0" fontId="49" fillId="0" borderId="23" xfId="0" quotePrefix="1" applyFont="1" applyBorder="1" applyAlignment="1">
      <alignment horizontal="center" vertical="center" wrapText="1"/>
    </xf>
    <xf numFmtId="0" fontId="49" fillId="0" borderId="1" xfId="3" applyFont="1" applyBorder="1" applyAlignment="1">
      <alignment horizontal="center" vertical="center" wrapText="1"/>
    </xf>
    <xf numFmtId="0" fontId="52" fillId="0" borderId="46" xfId="4" applyFont="1" applyBorder="1" applyAlignment="1">
      <alignment horizontal="center" vertical="center" wrapText="1" readingOrder="1"/>
    </xf>
    <xf numFmtId="9" fontId="27" fillId="4" borderId="28" xfId="1" applyFont="1" applyFill="1" applyBorder="1" applyAlignment="1">
      <alignment horizontal="center" vertical="center" wrapText="1" readingOrder="2"/>
    </xf>
    <xf numFmtId="166" fontId="25" fillId="0" borderId="44" xfId="0" applyNumberFormat="1" applyFont="1" applyBorder="1" applyAlignment="1" applyProtection="1">
      <alignment horizontal="center" vertical="center" wrapText="1" readingOrder="1"/>
      <protection locked="0"/>
    </xf>
    <xf numFmtId="166" fontId="25" fillId="0" borderId="1" xfId="0" applyNumberFormat="1" applyFont="1" applyBorder="1" applyAlignment="1" applyProtection="1">
      <alignment horizontal="center" vertical="center" wrapText="1" readingOrder="1"/>
      <protection locked="0"/>
    </xf>
    <xf numFmtId="166" fontId="25" fillId="0" borderId="1" xfId="1" applyNumberFormat="1" applyFont="1" applyBorder="1" applyAlignment="1" applyProtection="1">
      <alignment horizontal="center" vertical="center" wrapText="1" readingOrder="1"/>
      <protection locked="0"/>
    </xf>
    <xf numFmtId="166" fontId="25" fillId="0" borderId="25" xfId="1" applyNumberFormat="1" applyFont="1" applyBorder="1" applyAlignment="1" applyProtection="1">
      <alignment horizontal="center" vertical="center" wrapText="1" readingOrder="1"/>
      <protection locked="0"/>
    </xf>
    <xf numFmtId="166" fontId="27" fillId="4" borderId="27" xfId="0" applyNumberFormat="1" applyFont="1" applyFill="1" applyBorder="1" applyAlignment="1">
      <alignment horizontal="center" vertical="center" wrapText="1" readingOrder="1"/>
    </xf>
    <xf numFmtId="166" fontId="25" fillId="4" borderId="44" xfId="0" applyNumberFormat="1" applyFont="1" applyFill="1" applyBorder="1" applyAlignment="1" applyProtection="1">
      <alignment horizontal="center" vertical="center" wrapText="1" readingOrder="1"/>
      <protection locked="0"/>
    </xf>
    <xf numFmtId="166" fontId="25" fillId="4" borderId="1" xfId="0" applyNumberFormat="1" applyFont="1" applyFill="1" applyBorder="1" applyAlignment="1" applyProtection="1">
      <alignment horizontal="center" vertical="center" wrapText="1" readingOrder="1"/>
      <protection locked="0"/>
    </xf>
    <xf numFmtId="166" fontId="25" fillId="4" borderId="25" xfId="0" applyNumberFormat="1" applyFont="1" applyFill="1" applyBorder="1" applyAlignment="1" applyProtection="1">
      <alignment horizontal="center" vertical="center" wrapText="1" readingOrder="1"/>
      <protection locked="0"/>
    </xf>
    <xf numFmtId="166" fontId="24" fillId="0" borderId="27" xfId="0" applyNumberFormat="1" applyFont="1" applyBorder="1" applyAlignment="1" applyProtection="1">
      <alignment horizontal="center" vertical="center" wrapText="1"/>
    </xf>
    <xf numFmtId="166" fontId="6" fillId="0" borderId="45" xfId="2" applyNumberFormat="1" applyFont="1" applyBorder="1" applyAlignment="1" applyProtection="1">
      <alignment horizontal="center" vertical="center" readingOrder="1"/>
      <protection locked="0"/>
    </xf>
    <xf numFmtId="166" fontId="6" fillId="0" borderId="6" xfId="2" applyNumberFormat="1" applyFont="1" applyBorder="1" applyAlignment="1" applyProtection="1">
      <alignment horizontal="center" vertical="center" readingOrder="1"/>
      <protection locked="0"/>
    </xf>
    <xf numFmtId="166" fontId="6" fillId="0" borderId="6" xfId="2" applyNumberFormat="1" applyFont="1" applyBorder="1" applyAlignment="1" applyProtection="1">
      <alignment horizontal="center" vertical="center" readingOrder="1"/>
    </xf>
    <xf numFmtId="166" fontId="3" fillId="5" borderId="8" xfId="2" applyNumberFormat="1" applyFont="1" applyFill="1" applyBorder="1" applyAlignment="1">
      <alignment horizontal="center" vertical="center" readingOrder="1"/>
    </xf>
    <xf numFmtId="0" fontId="5" fillId="0" borderId="21" xfId="0" applyFont="1" applyFill="1" applyBorder="1" applyAlignment="1">
      <alignment horizontal="right" vertical="center" readingOrder="2"/>
    </xf>
    <xf numFmtId="0" fontId="55" fillId="0" borderId="0" xfId="0" applyFont="1" applyFill="1" applyBorder="1" applyAlignment="1">
      <alignment horizontal="center" vertical="center" readingOrder="2"/>
    </xf>
    <xf numFmtId="0" fontId="30" fillId="0" borderId="21" xfId="0" applyFont="1" applyFill="1" applyBorder="1" applyAlignment="1">
      <alignment horizontal="center" vertical="center" wrapText="1" readingOrder="2"/>
    </xf>
    <xf numFmtId="0" fontId="28" fillId="0" borderId="0" xfId="0" applyFont="1" applyBorder="1" applyAlignment="1">
      <alignment horizontal="right" vertical="center" wrapText="1" readingOrder="2"/>
    </xf>
    <xf numFmtId="0" fontId="28" fillId="0" borderId="0" xfId="0" applyFont="1" applyFill="1" applyBorder="1" applyAlignment="1">
      <alignment horizontal="right" vertical="center" wrapText="1" readingOrder="2"/>
    </xf>
    <xf numFmtId="0" fontId="28" fillId="0" borderId="13" xfId="0" applyFont="1" applyFill="1" applyBorder="1" applyAlignment="1" applyProtection="1">
      <alignment horizontal="center" vertical="center" readingOrder="2"/>
    </xf>
    <xf numFmtId="166" fontId="25" fillId="0" borderId="53" xfId="0" applyNumberFormat="1" applyFont="1" applyBorder="1" applyAlignment="1" applyProtection="1">
      <alignment horizontal="right" vertical="center" wrapText="1"/>
      <protection locked="0"/>
    </xf>
    <xf numFmtId="166" fontId="25" fillId="0" borderId="50" xfId="0" applyNumberFormat="1" applyFont="1" applyBorder="1" applyAlignment="1" applyProtection="1">
      <alignment horizontal="right" vertical="center" wrapText="1"/>
      <protection locked="0"/>
    </xf>
    <xf numFmtId="166" fontId="25" fillId="0" borderId="50" xfId="1" applyNumberFormat="1" applyFont="1" applyBorder="1" applyAlignment="1" applyProtection="1">
      <alignment horizontal="right" vertical="center" wrapText="1"/>
      <protection locked="0"/>
    </xf>
    <xf numFmtId="166" fontId="25" fillId="0" borderId="51" xfId="0" applyNumberFormat="1" applyFont="1" applyBorder="1" applyAlignment="1" applyProtection="1">
      <alignment horizontal="right" vertical="center" wrapText="1"/>
      <protection locked="0"/>
    </xf>
    <xf numFmtId="0" fontId="25" fillId="4" borderId="54" xfId="0" applyFont="1" applyFill="1" applyBorder="1" applyAlignment="1" applyProtection="1">
      <alignment horizontal="right" vertical="center" wrapText="1" readingOrder="2"/>
      <protection locked="0"/>
    </xf>
    <xf numFmtId="0" fontId="25" fillId="4" borderId="23" xfId="0" applyFont="1" applyFill="1" applyBorder="1" applyAlignment="1" applyProtection="1">
      <alignment horizontal="right" vertical="center" wrapText="1" readingOrder="2"/>
      <protection locked="0"/>
    </xf>
    <xf numFmtId="0" fontId="25" fillId="4" borderId="29" xfId="0" applyFont="1" applyFill="1" applyBorder="1" applyAlignment="1" applyProtection="1">
      <alignment horizontal="right" vertical="center" wrapText="1" readingOrder="2"/>
      <protection locked="0"/>
    </xf>
    <xf numFmtId="0" fontId="28" fillId="0" borderId="0" xfId="0" applyFont="1" applyBorder="1" applyAlignment="1">
      <alignment horizontal="center" vertical="center" readingOrder="2"/>
    </xf>
    <xf numFmtId="0" fontId="30" fillId="0" borderId="0" xfId="0" applyFont="1" applyAlignment="1">
      <alignment horizontal="center" vertical="center" wrapText="1" readingOrder="2"/>
    </xf>
    <xf numFmtId="0" fontId="1" fillId="0" borderId="1" xfId="0" applyFont="1" applyBorder="1" applyAlignment="1">
      <alignment horizontal="center" vertical="center" wrapText="1"/>
    </xf>
    <xf numFmtId="0" fontId="44" fillId="0" borderId="1" xfId="0" applyFont="1" applyBorder="1"/>
    <xf numFmtId="0" fontId="44" fillId="0" borderId="1" xfId="0" applyFont="1" applyBorder="1" applyAlignment="1">
      <alignment horizontal="right" vertical="center"/>
    </xf>
    <xf numFmtId="0" fontId="49" fillId="0" borderId="1" xfId="0" applyFont="1" applyBorder="1" applyAlignment="1">
      <alignment horizontal="center" vertical="center" wrapText="1" readingOrder="1"/>
    </xf>
    <xf numFmtId="0" fontId="49" fillId="10" borderId="1" xfId="0" applyFont="1" applyFill="1" applyBorder="1" applyAlignment="1">
      <alignment horizontal="center" vertical="center" wrapText="1" readingOrder="1"/>
    </xf>
    <xf numFmtId="0" fontId="49" fillId="0" borderId="55" xfId="0" quotePrefix="1" applyFont="1" applyBorder="1" applyAlignment="1">
      <alignment horizontal="center" vertical="center" wrapText="1"/>
    </xf>
    <xf numFmtId="0" fontId="49" fillId="0" borderId="56" xfId="0" applyFont="1" applyBorder="1" applyAlignment="1">
      <alignment horizontal="center" vertical="center" wrapText="1" readingOrder="1"/>
    </xf>
    <xf numFmtId="0" fontId="49" fillId="0" borderId="1" xfId="0" applyFont="1" applyBorder="1" applyAlignment="1">
      <alignment horizontal="center" vertical="center" wrapText="1"/>
    </xf>
    <xf numFmtId="0" fontId="52" fillId="10" borderId="46" xfId="4" applyFont="1" applyFill="1" applyBorder="1" applyAlignment="1">
      <alignment horizontal="center" vertical="center" wrapText="1" readingOrder="1"/>
    </xf>
    <xf numFmtId="0" fontId="49" fillId="0" borderId="56" xfId="3" applyFont="1" applyBorder="1" applyAlignment="1">
      <alignment horizontal="center" vertical="center" wrapText="1"/>
    </xf>
    <xf numFmtId="0" fontId="52" fillId="0" borderId="57" xfId="4" applyFont="1" applyBorder="1" applyAlignment="1">
      <alignment horizontal="center" vertical="center" wrapText="1" readingOrder="1"/>
    </xf>
    <xf numFmtId="10" fontId="6" fillId="0" borderId="6" xfId="2" applyNumberFormat="1" applyFont="1" applyBorder="1" applyAlignment="1" applyProtection="1">
      <alignment horizontal="center" vertical="center" readingOrder="1"/>
    </xf>
    <xf numFmtId="5" fontId="6" fillId="0" borderId="44" xfId="2" applyNumberFormat="1" applyFont="1" applyBorder="1" applyAlignment="1" applyProtection="1">
      <alignment horizontal="center" vertical="center" wrapText="1"/>
    </xf>
    <xf numFmtId="5" fontId="6" fillId="0" borderId="1" xfId="2" applyNumberFormat="1" applyFont="1" applyBorder="1" applyAlignment="1" applyProtection="1">
      <alignment horizontal="center" vertical="center" wrapText="1"/>
    </xf>
    <xf numFmtId="166" fontId="6" fillId="0" borderId="44" xfId="2" applyNumberFormat="1" applyFont="1" applyBorder="1" applyAlignment="1" applyProtection="1">
      <alignment horizontal="center" vertical="center" wrapText="1"/>
    </xf>
    <xf numFmtId="0" fontId="25" fillId="0" borderId="17" xfId="0" applyFont="1" applyBorder="1" applyAlignment="1" applyProtection="1">
      <alignment horizontal="center" vertical="center" wrapText="1" readingOrder="2"/>
    </xf>
    <xf numFmtId="0" fontId="36" fillId="0" borderId="17" xfId="0" applyFont="1" applyBorder="1" applyAlignment="1" applyProtection="1">
      <alignment horizontal="center" vertical="center" readingOrder="2"/>
    </xf>
    <xf numFmtId="0" fontId="7" fillId="2" borderId="17" xfId="0" applyFont="1" applyFill="1" applyBorder="1" applyAlignment="1" applyProtection="1">
      <alignment horizontal="center" vertical="center" wrapText="1" readingOrder="2"/>
    </xf>
    <xf numFmtId="0" fontId="21" fillId="0" borderId="21" xfId="0" applyFont="1" applyBorder="1" applyAlignment="1" applyProtection="1">
      <alignment horizontal="right" vertical="center" readingOrder="2"/>
    </xf>
    <xf numFmtId="0" fontId="10" fillId="0" borderId="0" xfId="0" applyFont="1" applyBorder="1" applyAlignment="1" applyProtection="1">
      <alignment horizontal="right" vertical="center" readingOrder="2"/>
    </xf>
    <xf numFmtId="0" fontId="10" fillId="0" borderId="0" xfId="0" applyFont="1" applyBorder="1" applyAlignment="1" applyProtection="1">
      <alignment horizontal="center" vertical="center" readingOrder="2"/>
    </xf>
    <xf numFmtId="0" fontId="30" fillId="0" borderId="17" xfId="0" applyFont="1" applyBorder="1" applyAlignment="1" applyProtection="1">
      <alignment horizontal="center" vertical="center" wrapText="1" readingOrder="2"/>
    </xf>
    <xf numFmtId="0" fontId="3" fillId="3" borderId="27" xfId="0" applyFont="1" applyFill="1" applyBorder="1" applyAlignment="1" applyProtection="1">
      <alignment horizontal="center" vertical="center" wrapText="1" readingOrder="2"/>
    </xf>
    <xf numFmtId="0" fontId="3" fillId="3" borderId="40" xfId="0" applyFont="1" applyFill="1" applyBorder="1" applyAlignment="1" applyProtection="1">
      <alignment horizontal="center" vertical="center" wrapText="1" readingOrder="2"/>
    </xf>
    <xf numFmtId="5" fontId="3" fillId="6" borderId="7" xfId="2" applyNumberFormat="1" applyFont="1" applyFill="1" applyBorder="1" applyAlignment="1" applyProtection="1">
      <alignment horizontal="center" vertical="center" wrapText="1"/>
    </xf>
    <xf numFmtId="0" fontId="43" fillId="0" borderId="21" xfId="0" applyFont="1" applyBorder="1" applyAlignment="1" applyProtection="1">
      <alignment horizontal="right" vertical="center" wrapText="1" readingOrder="2"/>
    </xf>
    <xf numFmtId="0" fontId="43" fillId="0" borderId="0" xfId="0" applyFont="1" applyBorder="1" applyAlignment="1" applyProtection="1">
      <alignment horizontal="right" vertical="center" wrapText="1" readingOrder="2"/>
    </xf>
    <xf numFmtId="0" fontId="42" fillId="0" borderId="0" xfId="0" applyFont="1" applyBorder="1" applyProtection="1"/>
    <xf numFmtId="0" fontId="28" fillId="0" borderId="0" xfId="0" applyFont="1" applyFill="1" applyBorder="1" applyAlignment="1" applyProtection="1">
      <alignment horizontal="right" vertical="center" wrapText="1" readingOrder="2"/>
    </xf>
    <xf numFmtId="0" fontId="3" fillId="0" borderId="21" xfId="0" applyFont="1" applyFill="1" applyBorder="1" applyAlignment="1" applyProtection="1">
      <alignment horizontal="right" vertical="center" wrapText="1" readingOrder="2"/>
    </xf>
    <xf numFmtId="0" fontId="3" fillId="0" borderId="0" xfId="0" applyFont="1" applyFill="1" applyBorder="1" applyAlignment="1" applyProtection="1">
      <alignment horizontal="right" vertical="center" wrapText="1" readingOrder="2"/>
    </xf>
    <xf numFmtId="0" fontId="58" fillId="0" borderId="0" xfId="0" applyFont="1" applyBorder="1" applyAlignment="1" applyProtection="1">
      <alignment horizontal="center" vertical="center" wrapText="1" readingOrder="2"/>
    </xf>
    <xf numFmtId="166" fontId="6" fillId="0" borderId="0" xfId="0" applyNumberFormat="1" applyFont="1" applyFill="1" applyBorder="1" applyAlignment="1" applyProtection="1">
      <alignment horizontal="center" vertical="center" wrapText="1"/>
    </xf>
    <xf numFmtId="0" fontId="0" fillId="0" borderId="0" xfId="0" applyFill="1" applyBorder="1" applyAlignment="1" applyProtection="1">
      <alignment horizontal="center" vertical="center"/>
    </xf>
    <xf numFmtId="0" fontId="0" fillId="0" borderId="0" xfId="0" applyBorder="1" applyProtection="1"/>
    <xf numFmtId="0" fontId="3" fillId="3" borderId="40" xfId="0" applyFont="1" applyFill="1" applyBorder="1" applyAlignment="1" applyProtection="1">
      <alignment horizontal="center" vertical="center" readingOrder="2"/>
    </xf>
    <xf numFmtId="0" fontId="3" fillId="3" borderId="41" xfId="0" applyFont="1" applyFill="1" applyBorder="1" applyAlignment="1" applyProtection="1">
      <alignment horizontal="center" vertical="center" readingOrder="2"/>
    </xf>
    <xf numFmtId="0" fontId="3" fillId="4" borderId="5" xfId="0" applyFont="1" applyFill="1" applyBorder="1" applyAlignment="1" applyProtection="1">
      <alignment horizontal="right" vertical="center" wrapText="1" readingOrder="2"/>
    </xf>
    <xf numFmtId="9" fontId="3" fillId="5" borderId="7" xfId="0" applyNumberFormat="1" applyFont="1" applyFill="1" applyBorder="1" applyAlignment="1" applyProtection="1">
      <alignment horizontal="center" vertical="center" readingOrder="2"/>
    </xf>
    <xf numFmtId="0" fontId="3" fillId="0" borderId="21" xfId="0" applyFont="1" applyFill="1" applyBorder="1" applyAlignment="1" applyProtection="1">
      <alignment horizontal="right" vertical="center" readingOrder="2"/>
    </xf>
    <xf numFmtId="0" fontId="3" fillId="0" borderId="0" xfId="0" applyFont="1" applyFill="1" applyBorder="1" applyAlignment="1" applyProtection="1">
      <alignment horizontal="right" vertical="center" readingOrder="2"/>
    </xf>
    <xf numFmtId="0" fontId="6" fillId="0" borderId="0" xfId="0" applyFont="1" applyFill="1" applyBorder="1" applyAlignment="1" applyProtection="1">
      <alignment horizontal="right" vertical="center"/>
    </xf>
    <xf numFmtId="0" fontId="6" fillId="0" borderId="0" xfId="0" applyFont="1" applyFill="1" applyBorder="1" applyAlignment="1" applyProtection="1">
      <alignment vertical="center"/>
    </xf>
    <xf numFmtId="0" fontId="3" fillId="0" borderId="0" xfId="0" applyFont="1" applyFill="1" applyBorder="1" applyAlignment="1" applyProtection="1">
      <alignment horizontal="left" vertical="center"/>
    </xf>
    <xf numFmtId="0" fontId="10" fillId="0" borderId="21" xfId="0" applyFont="1" applyBorder="1" applyAlignment="1" applyProtection="1">
      <alignment horizontal="left" vertical="center"/>
    </xf>
    <xf numFmtId="0" fontId="10" fillId="0" borderId="0" xfId="0" applyFont="1" applyBorder="1" applyAlignment="1" applyProtection="1">
      <alignment horizontal="right" vertical="center"/>
    </xf>
    <xf numFmtId="0" fontId="10" fillId="0" borderId="22" xfId="0" applyFont="1" applyBorder="1" applyAlignment="1" applyProtection="1">
      <alignment horizontal="right" vertical="center"/>
    </xf>
    <xf numFmtId="0" fontId="5" fillId="0" borderId="21" xfId="0" applyFont="1" applyFill="1" applyBorder="1" applyAlignment="1" applyProtection="1">
      <alignment vertical="center" readingOrder="2"/>
    </xf>
    <xf numFmtId="0" fontId="10" fillId="0" borderId="0" xfId="0" applyFont="1" applyBorder="1" applyAlignment="1" applyProtection="1">
      <alignment vertical="center"/>
    </xf>
    <xf numFmtId="0" fontId="3" fillId="0" borderId="15" xfId="0" applyFont="1" applyFill="1" applyBorder="1" applyAlignment="1" applyProtection="1">
      <alignment vertical="center" readingOrder="2"/>
    </xf>
    <xf numFmtId="49" fontId="6" fillId="0" borderId="9" xfId="0" applyNumberFormat="1" applyFont="1" applyFill="1" applyBorder="1" applyAlignment="1" applyProtection="1">
      <alignment vertical="center" readingOrder="2"/>
    </xf>
    <xf numFmtId="0" fontId="6" fillId="0" borderId="9" xfId="0" applyFont="1" applyFill="1" applyBorder="1" applyAlignment="1" applyProtection="1">
      <alignment vertical="center" readingOrder="2"/>
    </xf>
    <xf numFmtId="0" fontId="10" fillId="0" borderId="9" xfId="0" applyFont="1" applyBorder="1" applyAlignment="1" applyProtection="1">
      <alignment horizontal="right" vertical="center"/>
    </xf>
    <xf numFmtId="0" fontId="10" fillId="0" borderId="16" xfId="0" applyFont="1" applyBorder="1" applyAlignment="1" applyProtection="1">
      <alignment horizontal="right" vertical="center"/>
    </xf>
    <xf numFmtId="0" fontId="0" fillId="0" borderId="0" xfId="0" applyProtection="1">
      <protection locked="0"/>
    </xf>
    <xf numFmtId="166" fontId="6" fillId="0" borderId="7" xfId="2" applyNumberFormat="1" applyFont="1" applyBorder="1" applyAlignment="1" applyProtection="1">
      <alignment horizontal="center" vertical="center" wrapText="1"/>
      <protection locked="0"/>
    </xf>
    <xf numFmtId="0" fontId="6" fillId="0" borderId="20" xfId="0" applyFont="1" applyBorder="1" applyAlignment="1" applyProtection="1">
      <alignment horizontal="center" vertical="center" wrapText="1" readingOrder="2"/>
      <protection locked="0"/>
    </xf>
    <xf numFmtId="0" fontId="6" fillId="0" borderId="19" xfId="0" applyFont="1" applyBorder="1" applyAlignment="1" applyProtection="1">
      <alignment horizontal="center" vertical="center" wrapText="1" readingOrder="2"/>
      <protection locked="0"/>
    </xf>
    <xf numFmtId="0" fontId="10" fillId="0" borderId="0" xfId="0" applyFont="1" applyBorder="1" applyAlignment="1">
      <alignment horizontal="right" vertical="center" wrapText="1" readingOrder="2"/>
    </xf>
    <xf numFmtId="0" fontId="10" fillId="0" borderId="22" xfId="0" applyFont="1" applyBorder="1" applyAlignment="1">
      <alignment horizontal="right" vertical="center" wrapText="1" readingOrder="2"/>
    </xf>
    <xf numFmtId="0" fontId="6" fillId="0" borderId="18" xfId="0" applyFont="1" applyBorder="1" applyAlignment="1" applyProtection="1">
      <alignment horizontal="center" vertical="center" wrapText="1" readingOrder="2"/>
      <protection locked="0"/>
    </xf>
    <xf numFmtId="0" fontId="6" fillId="0" borderId="9" xfId="0" applyFont="1" applyBorder="1" applyAlignment="1" applyProtection="1">
      <alignment horizontal="right" vertical="center" wrapText="1" readingOrder="2"/>
      <protection locked="0"/>
    </xf>
    <xf numFmtId="0" fontId="6" fillId="0" borderId="16" xfId="0" applyFont="1" applyBorder="1" applyAlignment="1" applyProtection="1">
      <alignment horizontal="right" vertical="center" wrapText="1" readingOrder="2"/>
      <protection locked="0"/>
    </xf>
    <xf numFmtId="0" fontId="7" fillId="0" borderId="9" xfId="0" applyFont="1" applyFill="1" applyBorder="1" applyAlignment="1">
      <alignment horizontal="right"/>
    </xf>
    <xf numFmtId="0" fontId="7" fillId="0" borderId="16" xfId="0" applyFont="1" applyFill="1" applyBorder="1" applyAlignment="1">
      <alignment horizontal="right"/>
    </xf>
    <xf numFmtId="0" fontId="6" fillId="0" borderId="18" xfId="0" applyFont="1" applyFill="1" applyBorder="1" applyAlignment="1" applyProtection="1">
      <alignment horizontal="center" vertical="center" wrapText="1" readingOrder="2"/>
      <protection locked="0"/>
    </xf>
    <xf numFmtId="0" fontId="6" fillId="0" borderId="20" xfId="0" applyFont="1" applyFill="1" applyBorder="1" applyAlignment="1" applyProtection="1">
      <alignment horizontal="center" vertical="center" wrapText="1" readingOrder="2"/>
      <protection locked="0"/>
    </xf>
    <xf numFmtId="0" fontId="6" fillId="0" borderId="19" xfId="0" applyFont="1" applyFill="1" applyBorder="1" applyAlignment="1" applyProtection="1">
      <alignment horizontal="center" vertical="center" wrapText="1" readingOrder="2"/>
      <protection locked="0"/>
    </xf>
    <xf numFmtId="0" fontId="13" fillId="0" borderId="21" xfId="0" applyFont="1" applyBorder="1" applyAlignment="1">
      <alignment horizontal="right" vertical="center" wrapText="1" readingOrder="2"/>
    </xf>
    <xf numFmtId="0" fontId="13" fillId="0" borderId="0" xfId="0" applyFont="1" applyBorder="1" applyAlignment="1">
      <alignment horizontal="right" vertical="center" wrapText="1" readingOrder="2"/>
    </xf>
    <xf numFmtId="0" fontId="13" fillId="0" borderId="22" xfId="0" applyFont="1" applyBorder="1" applyAlignment="1">
      <alignment horizontal="right" vertical="center" wrapText="1" readingOrder="2"/>
    </xf>
    <xf numFmtId="0" fontId="15" fillId="0" borderId="0" xfId="0" applyFont="1" applyBorder="1" applyAlignment="1">
      <alignment horizontal="center" vertical="center" readingOrder="2"/>
    </xf>
    <xf numFmtId="0" fontId="15" fillId="0" borderId="22" xfId="0" applyFont="1" applyBorder="1" applyAlignment="1">
      <alignment horizontal="center" vertical="center" readingOrder="2"/>
    </xf>
    <xf numFmtId="0" fontId="3" fillId="2" borderId="10" xfId="0" applyFont="1" applyFill="1" applyBorder="1" applyAlignment="1">
      <alignment horizontal="right" vertical="center" wrapText="1" readingOrder="2"/>
    </xf>
    <xf numFmtId="0" fontId="3" fillId="2" borderId="14" xfId="0" applyFont="1" applyFill="1" applyBorder="1" applyAlignment="1">
      <alignment horizontal="right" vertical="center" wrapText="1" readingOrder="2"/>
    </xf>
    <xf numFmtId="0" fontId="6" fillId="0" borderId="11" xfId="0" applyFont="1" applyBorder="1" applyAlignment="1" applyProtection="1">
      <alignment horizontal="center" vertical="center" wrapText="1" readingOrder="2"/>
      <protection locked="0"/>
    </xf>
    <xf numFmtId="0" fontId="6" fillId="0" borderId="12" xfId="0" applyFont="1" applyBorder="1" applyAlignment="1" applyProtection="1">
      <alignment horizontal="center" vertical="center" wrapText="1" readingOrder="2"/>
      <protection locked="0"/>
    </xf>
    <xf numFmtId="0" fontId="6" fillId="0" borderId="13" xfId="0" applyFont="1" applyBorder="1" applyAlignment="1" applyProtection="1">
      <alignment horizontal="center" vertical="center" wrapText="1" readingOrder="2"/>
      <protection locked="0"/>
    </xf>
    <xf numFmtId="0" fontId="6" fillId="0" borderId="15" xfId="0" applyFont="1" applyBorder="1" applyAlignment="1" applyProtection="1">
      <alignment horizontal="center" vertical="center" wrapText="1" readingOrder="2"/>
      <protection locked="0"/>
    </xf>
    <xf numFmtId="0" fontId="6" fillId="0" borderId="9" xfId="0" applyFont="1" applyBorder="1" applyAlignment="1" applyProtection="1">
      <alignment horizontal="center" vertical="center" wrapText="1" readingOrder="2"/>
      <protection locked="0"/>
    </xf>
    <xf numFmtId="0" fontId="6" fillId="0" borderId="16" xfId="0" applyFont="1" applyBorder="1" applyAlignment="1" applyProtection="1">
      <alignment horizontal="center" vertical="center" wrapText="1" readingOrder="2"/>
      <protection locked="0"/>
    </xf>
    <xf numFmtId="164" fontId="6" fillId="0" borderId="18" xfId="0" applyNumberFormat="1" applyFont="1" applyBorder="1" applyAlignment="1" applyProtection="1">
      <alignment horizontal="center" vertical="center" wrapText="1" readingOrder="2"/>
      <protection locked="0"/>
    </xf>
    <xf numFmtId="164" fontId="6" fillId="0" borderId="19" xfId="0" applyNumberFormat="1" applyFont="1" applyBorder="1" applyAlignment="1" applyProtection="1">
      <alignment horizontal="center" vertical="center" wrapText="1" readingOrder="2"/>
      <protection locked="0"/>
    </xf>
    <xf numFmtId="0" fontId="6" fillId="0" borderId="20" xfId="0" applyFont="1" applyBorder="1" applyAlignment="1" applyProtection="1">
      <alignment horizontal="right" vertical="center" wrapText="1" readingOrder="2"/>
      <protection locked="0"/>
    </xf>
    <xf numFmtId="0" fontId="6" fillId="0" borderId="19" xfId="0" applyFont="1" applyBorder="1" applyAlignment="1" applyProtection="1">
      <alignment horizontal="right" vertical="center" wrapText="1" readingOrder="2"/>
      <protection locked="0"/>
    </xf>
    <xf numFmtId="0" fontId="6" fillId="0" borderId="12" xfId="0" applyFont="1" applyBorder="1" applyAlignment="1" applyProtection="1">
      <alignment horizontal="right" vertical="center" wrapText="1" readingOrder="2"/>
      <protection locked="0"/>
    </xf>
    <xf numFmtId="0" fontId="6" fillId="0" borderId="13" xfId="0" applyFont="1" applyBorder="1" applyAlignment="1" applyProtection="1">
      <alignment horizontal="right" vertical="center" wrapText="1" readingOrder="2"/>
      <protection locked="0"/>
    </xf>
    <xf numFmtId="0" fontId="6" fillId="0" borderId="18" xfId="0" applyFont="1" applyBorder="1" applyAlignment="1" applyProtection="1">
      <alignment horizontal="right" vertical="center" wrapText="1" readingOrder="2"/>
      <protection locked="0"/>
    </xf>
    <xf numFmtId="0" fontId="6" fillId="0" borderId="11" xfId="0" applyFont="1" applyBorder="1" applyAlignment="1" applyProtection="1">
      <alignment horizontal="right" vertical="center" wrapText="1" readingOrder="2"/>
      <protection locked="0"/>
    </xf>
    <xf numFmtId="0" fontId="6" fillId="0" borderId="18" xfId="0" applyFont="1" applyBorder="1" applyAlignment="1" applyProtection="1">
      <alignment horizontal="center" vertical="center" wrapText="1" readingOrder="1"/>
      <protection locked="0"/>
    </xf>
    <xf numFmtId="0" fontId="6" fillId="0" borderId="19" xfId="0" applyFont="1" applyBorder="1" applyAlignment="1" applyProtection="1">
      <alignment horizontal="center" vertical="center" wrapText="1" readingOrder="1"/>
      <protection locked="0"/>
    </xf>
    <xf numFmtId="0" fontId="6" fillId="0" borderId="0" xfId="0" applyFont="1" applyBorder="1" applyAlignment="1" applyProtection="1">
      <alignment horizontal="center" vertical="center" readingOrder="2"/>
      <protection locked="0"/>
    </xf>
    <xf numFmtId="0" fontId="3" fillId="0" borderId="0" xfId="0" applyFont="1" applyBorder="1" applyAlignment="1">
      <alignment horizontal="center" vertical="center" readingOrder="2"/>
    </xf>
    <xf numFmtId="0" fontId="3" fillId="0" borderId="0" xfId="0" applyFont="1" applyBorder="1" applyAlignment="1">
      <alignment horizontal="center" vertical="center"/>
    </xf>
    <xf numFmtId="0" fontId="6" fillId="0" borderId="21"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22" xfId="0" applyFont="1" applyFill="1" applyBorder="1" applyAlignment="1">
      <alignment horizontal="center" vertical="center"/>
    </xf>
    <xf numFmtId="0" fontId="3" fillId="0" borderId="0" xfId="0" applyFont="1" applyBorder="1" applyAlignment="1">
      <alignment horizontal="right" vertical="center" wrapText="1" readingOrder="2"/>
    </xf>
    <xf numFmtId="0" fontId="0" fillId="0" borderId="0" xfId="0" applyBorder="1" applyAlignment="1" applyProtection="1">
      <alignment horizontal="center"/>
      <protection locked="0"/>
    </xf>
    <xf numFmtId="0" fontId="6" fillId="0" borderId="0" xfId="0" applyFont="1" applyBorder="1" applyAlignment="1" applyProtection="1">
      <alignment horizontal="center" vertical="center"/>
      <protection locked="0"/>
    </xf>
    <xf numFmtId="0" fontId="3" fillId="0" borderId="0" xfId="0" applyFont="1" applyFill="1" applyBorder="1" applyAlignment="1">
      <alignment horizontal="center" vertical="center" wrapText="1" readingOrder="2"/>
    </xf>
    <xf numFmtId="164" fontId="6" fillId="0" borderId="9" xfId="0" applyNumberFormat="1" applyFont="1" applyBorder="1" applyAlignment="1" applyProtection="1">
      <alignment horizontal="center" vertical="center" wrapText="1" readingOrder="2"/>
      <protection locked="0"/>
    </xf>
    <xf numFmtId="0" fontId="4" fillId="0" borderId="0" xfId="0" applyFont="1" applyBorder="1" applyAlignment="1">
      <alignment horizontal="center" vertical="center" readingOrder="2"/>
    </xf>
    <xf numFmtId="0" fontId="6" fillId="0" borderId="18" xfId="0" applyFont="1" applyBorder="1" applyAlignment="1" applyProtection="1">
      <alignment horizontal="right" vertical="center"/>
      <protection locked="0"/>
    </xf>
    <xf numFmtId="0" fontId="6" fillId="0" borderId="20" xfId="0" applyFont="1" applyBorder="1" applyAlignment="1" applyProtection="1">
      <alignment horizontal="right" vertical="center"/>
      <protection locked="0"/>
    </xf>
    <xf numFmtId="0" fontId="6" fillId="0" borderId="19" xfId="0" applyFont="1" applyBorder="1" applyAlignment="1" applyProtection="1">
      <alignment horizontal="right" vertical="center"/>
      <protection locked="0"/>
    </xf>
    <xf numFmtId="0" fontId="27" fillId="4" borderId="15" xfId="0" applyFont="1" applyFill="1" applyBorder="1" applyAlignment="1">
      <alignment horizontal="center" vertical="center" wrapText="1" readingOrder="2"/>
    </xf>
    <xf numFmtId="0" fontId="27" fillId="4" borderId="9" xfId="0" applyFont="1" applyFill="1" applyBorder="1" applyAlignment="1">
      <alignment horizontal="center" vertical="center" wrapText="1" readingOrder="2"/>
    </xf>
    <xf numFmtId="0" fontId="27" fillId="4" borderId="34" xfId="0" applyFont="1" applyFill="1" applyBorder="1" applyAlignment="1">
      <alignment horizontal="center" vertical="center" wrapText="1" readingOrder="2"/>
    </xf>
    <xf numFmtId="0" fontId="4" fillId="0" borderId="21" xfId="0" applyFont="1" applyBorder="1" applyAlignment="1">
      <alignment horizontal="center" vertical="center" readingOrder="2"/>
    </xf>
    <xf numFmtId="0" fontId="4" fillId="0" borderId="22" xfId="0" applyFont="1" applyBorder="1" applyAlignment="1">
      <alignment horizontal="center" vertical="center" readingOrder="2"/>
    </xf>
    <xf numFmtId="0" fontId="27" fillId="2" borderId="11" xfId="0" applyFont="1" applyFill="1" applyBorder="1" applyAlignment="1">
      <alignment horizontal="center" vertical="center" wrapText="1" readingOrder="2"/>
    </xf>
    <xf numFmtId="0" fontId="3" fillId="2" borderId="12" xfId="0" applyFont="1" applyFill="1" applyBorder="1" applyAlignment="1">
      <alignment horizontal="center" vertical="center" wrapText="1" readingOrder="2"/>
    </xf>
    <xf numFmtId="0" fontId="3" fillId="2" borderId="15" xfId="0" applyFont="1" applyFill="1" applyBorder="1" applyAlignment="1">
      <alignment horizontal="center" vertical="center" wrapText="1" readingOrder="2"/>
    </xf>
    <xf numFmtId="0" fontId="3" fillId="2" borderId="9" xfId="0" applyFont="1" applyFill="1" applyBorder="1" applyAlignment="1">
      <alignment horizontal="center" vertical="center" wrapText="1" readingOrder="2"/>
    </xf>
    <xf numFmtId="0" fontId="28" fillId="0" borderId="39" xfId="0" applyFont="1" applyFill="1" applyBorder="1" applyAlignment="1" applyProtection="1">
      <alignment horizontal="center" vertical="center" readingOrder="2"/>
    </xf>
    <xf numFmtId="0" fontId="28" fillId="0" borderId="41" xfId="0" applyFont="1" applyFill="1" applyBorder="1" applyAlignment="1" applyProtection="1">
      <alignment horizontal="center" vertical="center" readingOrder="2"/>
    </xf>
    <xf numFmtId="0" fontId="3" fillId="3" borderId="39" xfId="0" applyFont="1" applyFill="1" applyBorder="1" applyAlignment="1" applyProtection="1">
      <alignment horizontal="center" vertical="center" readingOrder="2"/>
    </xf>
    <xf numFmtId="0" fontId="3" fillId="3" borderId="40" xfId="0" applyFont="1" applyFill="1" applyBorder="1" applyAlignment="1" applyProtection="1">
      <alignment horizontal="center" vertical="center" readingOrder="2"/>
    </xf>
    <xf numFmtId="0" fontId="3" fillId="4" borderId="43" xfId="0" applyFont="1" applyFill="1" applyBorder="1" applyAlignment="1" applyProtection="1">
      <alignment horizontal="right" vertical="center" readingOrder="2"/>
    </xf>
    <xf numFmtId="0" fontId="3" fillId="4" borderId="44" xfId="0" applyFont="1" applyFill="1" applyBorder="1" applyAlignment="1" applyProtection="1">
      <alignment horizontal="right" vertical="center" readingOrder="2"/>
    </xf>
    <xf numFmtId="0" fontId="3" fillId="4" borderId="5" xfId="0" applyFont="1" applyFill="1" applyBorder="1" applyAlignment="1" applyProtection="1">
      <alignment horizontal="right" vertical="center" readingOrder="2"/>
    </xf>
    <xf numFmtId="0" fontId="3" fillId="4" borderId="1" xfId="0" applyFont="1" applyFill="1" applyBorder="1" applyAlignment="1" applyProtection="1">
      <alignment horizontal="right" vertical="center" readingOrder="2"/>
    </xf>
    <xf numFmtId="0" fontId="24" fillId="4" borderId="30" xfId="0" applyFont="1" applyFill="1" applyBorder="1" applyAlignment="1">
      <alignment horizontal="center" vertical="center" readingOrder="2"/>
    </xf>
    <xf numFmtId="0" fontId="24" fillId="4" borderId="38" xfId="0" applyFont="1" applyFill="1" applyBorder="1" applyAlignment="1">
      <alignment horizontal="center" vertical="center" readingOrder="2"/>
    </xf>
    <xf numFmtId="0" fontId="24" fillId="4" borderId="31" xfId="0" applyFont="1" applyFill="1" applyBorder="1" applyAlignment="1">
      <alignment horizontal="center" vertical="center" readingOrder="2"/>
    </xf>
    <xf numFmtId="0" fontId="3" fillId="4" borderId="5" xfId="0" applyFont="1" applyFill="1" applyBorder="1" applyAlignment="1" applyProtection="1">
      <alignment horizontal="right" vertical="center" wrapText="1" readingOrder="2"/>
    </xf>
    <xf numFmtId="0" fontId="3" fillId="4" borderId="1" xfId="0" applyFont="1" applyFill="1" applyBorder="1" applyAlignment="1" applyProtection="1">
      <alignment horizontal="right" vertical="center" wrapText="1" readingOrder="2"/>
    </xf>
    <xf numFmtId="0" fontId="3" fillId="5" borderId="35" xfId="0" applyFont="1" applyFill="1" applyBorder="1" applyAlignment="1" applyProtection="1">
      <alignment horizontal="center" vertical="center" readingOrder="2"/>
    </xf>
    <xf numFmtId="0" fontId="3" fillId="5" borderId="36" xfId="0" applyFont="1" applyFill="1" applyBorder="1" applyAlignment="1" applyProtection="1">
      <alignment horizontal="center" vertical="center" readingOrder="2"/>
    </xf>
    <xf numFmtId="0" fontId="3" fillId="5" borderId="37" xfId="0" applyFont="1" applyFill="1" applyBorder="1" applyAlignment="1" applyProtection="1">
      <alignment horizontal="center" vertical="center" readingOrder="2"/>
    </xf>
    <xf numFmtId="0" fontId="3" fillId="4" borderId="43" xfId="0" applyFont="1" applyFill="1" applyBorder="1" applyAlignment="1" applyProtection="1">
      <alignment horizontal="right" vertical="center" wrapText="1" readingOrder="2"/>
    </xf>
    <xf numFmtId="0" fontId="3" fillId="4" borderId="1" xfId="0" applyFont="1" applyFill="1" applyBorder="1" applyAlignment="1">
      <alignment horizontal="right" vertical="center" readingOrder="2"/>
    </xf>
    <xf numFmtId="0" fontId="30" fillId="0" borderId="21" xfId="0" applyFont="1" applyBorder="1" applyAlignment="1">
      <alignment horizontal="center" vertical="center" wrapText="1" readingOrder="2"/>
    </xf>
    <xf numFmtId="0" fontId="30" fillId="0" borderId="0" xfId="0" applyFont="1" applyBorder="1" applyAlignment="1">
      <alignment horizontal="center" vertical="center" wrapText="1" readingOrder="2"/>
    </xf>
    <xf numFmtId="0" fontId="53" fillId="0" borderId="11" xfId="0" applyFont="1" applyBorder="1" applyAlignment="1" applyProtection="1">
      <alignment horizontal="right" vertical="center" wrapText="1" readingOrder="2"/>
    </xf>
    <xf numFmtId="0" fontId="53" fillId="0" borderId="12" xfId="0" applyFont="1" applyBorder="1" applyAlignment="1" applyProtection="1">
      <alignment horizontal="right" vertical="center" wrapText="1" readingOrder="2"/>
    </xf>
    <xf numFmtId="0" fontId="53" fillId="0" borderId="21" xfId="0" applyFont="1" applyBorder="1" applyAlignment="1" applyProtection="1">
      <alignment horizontal="right" vertical="center" wrapText="1" readingOrder="2"/>
    </xf>
    <xf numFmtId="0" fontId="53" fillId="0" borderId="0" xfId="0" applyFont="1" applyBorder="1" applyAlignment="1" applyProtection="1">
      <alignment horizontal="right" vertical="center" wrapText="1" readingOrder="2"/>
    </xf>
    <xf numFmtId="0" fontId="27" fillId="4" borderId="1" xfId="0" applyFont="1" applyFill="1" applyBorder="1" applyAlignment="1" applyProtection="1">
      <alignment horizontal="right" readingOrder="2"/>
    </xf>
    <xf numFmtId="0" fontId="56" fillId="4" borderId="43" xfId="0" applyFont="1" applyFill="1" applyBorder="1" applyAlignment="1" applyProtection="1">
      <alignment horizontal="right" vertical="center" readingOrder="2"/>
    </xf>
    <xf numFmtId="0" fontId="56" fillId="4" borderId="44" xfId="0" applyFont="1" applyFill="1" applyBorder="1" applyAlignment="1" applyProtection="1">
      <alignment horizontal="right" vertical="center" readingOrder="2"/>
    </xf>
    <xf numFmtId="0" fontId="56" fillId="4" borderId="47" xfId="0" applyFont="1" applyFill="1" applyBorder="1" applyAlignment="1" applyProtection="1">
      <alignment horizontal="right" vertical="center" wrapText="1" readingOrder="2"/>
    </xf>
    <xf numFmtId="0" fontId="56" fillId="4" borderId="7" xfId="0" applyFont="1" applyFill="1" applyBorder="1" applyAlignment="1" applyProtection="1">
      <alignment horizontal="right" vertical="center" wrapText="1" readingOrder="2"/>
    </xf>
    <xf numFmtId="0" fontId="10" fillId="0" borderId="18" xfId="0" applyFont="1" applyBorder="1" applyAlignment="1" applyProtection="1">
      <alignment horizontal="center" vertical="center" readingOrder="2"/>
    </xf>
    <xf numFmtId="0" fontId="10" fillId="0" borderId="20" xfId="0" applyFont="1" applyBorder="1" applyAlignment="1" applyProtection="1">
      <alignment horizontal="center" vertical="center" readingOrder="2"/>
    </xf>
    <xf numFmtId="0" fontId="35" fillId="0" borderId="11" xfId="0" applyFont="1" applyBorder="1" applyAlignment="1" applyProtection="1">
      <alignment horizontal="right" vertical="center" wrapText="1" readingOrder="2"/>
      <protection locked="0"/>
    </xf>
    <xf numFmtId="0" fontId="35" fillId="0" borderId="12" xfId="0" applyFont="1" applyBorder="1" applyAlignment="1" applyProtection="1">
      <alignment horizontal="right" vertical="center" wrapText="1" readingOrder="2"/>
      <protection locked="0"/>
    </xf>
    <xf numFmtId="0" fontId="35" fillId="0" borderId="13" xfId="0" applyFont="1" applyBorder="1" applyAlignment="1" applyProtection="1">
      <alignment horizontal="right" vertical="center" wrapText="1" readingOrder="2"/>
      <protection locked="0"/>
    </xf>
    <xf numFmtId="0" fontId="35" fillId="0" borderId="15" xfId="0" applyFont="1" applyBorder="1" applyAlignment="1" applyProtection="1">
      <alignment horizontal="right" vertical="center" wrapText="1" readingOrder="2"/>
      <protection locked="0"/>
    </xf>
    <xf numFmtId="0" fontId="35" fillId="0" borderId="9" xfId="0" applyFont="1" applyBorder="1" applyAlignment="1" applyProtection="1">
      <alignment horizontal="right" vertical="center" wrapText="1" readingOrder="2"/>
      <protection locked="0"/>
    </xf>
    <xf numFmtId="0" fontId="35" fillId="0" borderId="16" xfId="0" applyFont="1" applyBorder="1" applyAlignment="1" applyProtection="1">
      <alignment horizontal="right" vertical="center" wrapText="1" readingOrder="2"/>
      <protection locked="0"/>
    </xf>
    <xf numFmtId="0" fontId="3" fillId="5" borderId="47" xfId="0" applyFont="1" applyFill="1" applyBorder="1" applyAlignment="1">
      <alignment horizontal="center" vertical="center" readingOrder="2"/>
    </xf>
    <xf numFmtId="0" fontId="3" fillId="5" borderId="7" xfId="0" applyFont="1" applyFill="1" applyBorder="1" applyAlignment="1">
      <alignment horizontal="center" vertical="center" readingOrder="2"/>
    </xf>
    <xf numFmtId="0" fontId="3" fillId="5" borderId="47" xfId="0" applyFont="1" applyFill="1" applyBorder="1" applyAlignment="1" applyProtection="1">
      <alignment horizontal="center" vertical="center" readingOrder="2"/>
    </xf>
    <xf numFmtId="0" fontId="3" fillId="5" borderId="7" xfId="0" applyFont="1" applyFill="1" applyBorder="1" applyAlignment="1" applyProtection="1">
      <alignment horizontal="center" vertical="center" readingOrder="2"/>
    </xf>
    <xf numFmtId="0" fontId="3" fillId="3" borderId="39" xfId="0" applyFont="1" applyFill="1" applyBorder="1" applyAlignment="1">
      <alignment horizontal="center" vertical="center" readingOrder="2"/>
    </xf>
    <xf numFmtId="0" fontId="3" fillId="3" borderId="40" xfId="0" applyFont="1" applyFill="1" applyBorder="1" applyAlignment="1">
      <alignment horizontal="center" vertical="center" readingOrder="2"/>
    </xf>
    <xf numFmtId="0" fontId="3" fillId="4" borderId="43" xfId="0" applyFont="1" applyFill="1" applyBorder="1" applyAlignment="1">
      <alignment horizontal="right" vertical="center" wrapText="1" readingOrder="2"/>
    </xf>
    <xf numFmtId="0" fontId="3" fillId="4" borderId="5" xfId="0" applyFont="1" applyFill="1" applyBorder="1" applyAlignment="1">
      <alignment horizontal="right" vertical="center" wrapText="1" readingOrder="2"/>
    </xf>
    <xf numFmtId="0" fontId="3" fillId="4" borderId="44" xfId="0" applyFont="1" applyFill="1" applyBorder="1" applyAlignment="1">
      <alignment horizontal="right" vertical="center" readingOrder="2"/>
    </xf>
    <xf numFmtId="0" fontId="3" fillId="10" borderId="1" xfId="0" applyFont="1" applyFill="1" applyBorder="1" applyAlignment="1">
      <alignment horizontal="right" vertical="center" wrapText="1" readingOrder="2"/>
    </xf>
    <xf numFmtId="0" fontId="6" fillId="0" borderId="1" xfId="0" applyFont="1" applyBorder="1" applyAlignment="1">
      <alignment horizontal="right" vertical="center" wrapText="1" readingOrder="2"/>
    </xf>
    <xf numFmtId="0" fontId="6" fillId="0" borderId="6" xfId="0" applyFont="1" applyBorder="1" applyAlignment="1">
      <alignment horizontal="right" vertical="center" wrapText="1" readingOrder="2"/>
    </xf>
    <xf numFmtId="164" fontId="6" fillId="0" borderId="9" xfId="0" applyNumberFormat="1" applyFont="1" applyBorder="1" applyAlignment="1" applyProtection="1">
      <alignment horizontal="center" vertical="center" wrapText="1" readingOrder="2"/>
    </xf>
    <xf numFmtId="164" fontId="6" fillId="0" borderId="16" xfId="0" applyNumberFormat="1" applyFont="1" applyBorder="1" applyAlignment="1" applyProtection="1">
      <alignment horizontal="center" vertical="center" wrapText="1" readingOrder="2"/>
    </xf>
    <xf numFmtId="0" fontId="4" fillId="0" borderId="21" xfId="0" applyFont="1" applyBorder="1" applyAlignment="1" applyProtection="1">
      <alignment horizontal="center" vertical="center" readingOrder="2"/>
    </xf>
    <xf numFmtId="0" fontId="4" fillId="0" borderId="0" xfId="0" applyFont="1" applyBorder="1" applyAlignment="1" applyProtection="1">
      <alignment horizontal="center" vertical="center" readingOrder="2"/>
    </xf>
    <xf numFmtId="0" fontId="4" fillId="0" borderId="22" xfId="0" applyFont="1" applyBorder="1" applyAlignment="1" applyProtection="1">
      <alignment horizontal="center" vertical="center" readingOrder="2"/>
    </xf>
    <xf numFmtId="0" fontId="3" fillId="0" borderId="11" xfId="0" applyFont="1" applyFill="1" applyBorder="1" applyAlignment="1">
      <alignment horizontal="right" vertical="center" readingOrder="2"/>
    </xf>
    <xf numFmtId="0" fontId="3" fillId="0" borderId="12" xfId="0" applyFont="1" applyFill="1" applyBorder="1" applyAlignment="1">
      <alignment horizontal="right" vertical="center" readingOrder="2"/>
    </xf>
    <xf numFmtId="0" fontId="3" fillId="0" borderId="13" xfId="0" applyFont="1" applyFill="1" applyBorder="1" applyAlignment="1">
      <alignment horizontal="right" vertical="center" readingOrder="2"/>
    </xf>
    <xf numFmtId="49" fontId="6" fillId="0" borderId="3" xfId="0" applyNumberFormat="1" applyFont="1" applyFill="1" applyBorder="1" applyAlignment="1">
      <alignment horizontal="right" vertical="center" readingOrder="2"/>
    </xf>
    <xf numFmtId="49" fontId="6" fillId="0" borderId="4" xfId="0" applyNumberFormat="1" applyFont="1" applyFill="1" applyBorder="1" applyAlignment="1">
      <alignment horizontal="right" vertical="center" readingOrder="2"/>
    </xf>
    <xf numFmtId="0" fontId="6" fillId="0" borderId="7" xfId="0" applyFont="1" applyBorder="1" applyAlignment="1">
      <alignment horizontal="right" vertical="center" wrapText="1" readingOrder="2"/>
    </xf>
    <xf numFmtId="0" fontId="6" fillId="0" borderId="8" xfId="0" applyFont="1" applyBorder="1" applyAlignment="1">
      <alignment horizontal="right" vertical="center" wrapText="1" readingOrder="2"/>
    </xf>
    <xf numFmtId="0" fontId="26" fillId="2" borderId="18" xfId="0" applyFont="1" applyFill="1" applyBorder="1" applyAlignment="1">
      <alignment horizontal="right" vertical="center" wrapText="1" readingOrder="2"/>
    </xf>
    <xf numFmtId="0" fontId="3" fillId="2" borderId="19" xfId="0" applyFont="1" applyFill="1" applyBorder="1" applyAlignment="1">
      <alignment horizontal="right" vertical="center" wrapText="1" readingOrder="2"/>
    </xf>
    <xf numFmtId="0" fontId="35" fillId="0" borderId="18" xfId="0" applyFont="1" applyBorder="1" applyAlignment="1" applyProtection="1">
      <alignment horizontal="right" vertical="center" wrapText="1" readingOrder="2"/>
      <protection locked="0"/>
    </xf>
    <xf numFmtId="0" fontId="35" fillId="0" borderId="20" xfId="0" applyFont="1" applyBorder="1" applyAlignment="1" applyProtection="1">
      <alignment horizontal="right" vertical="center" wrapText="1" readingOrder="2"/>
      <protection locked="0"/>
    </xf>
    <xf numFmtId="0" fontId="35" fillId="0" borderId="19" xfId="0" applyFont="1" applyBorder="1" applyAlignment="1" applyProtection="1">
      <alignment horizontal="right" vertical="center" wrapText="1" readingOrder="2"/>
      <protection locked="0"/>
    </xf>
    <xf numFmtId="0" fontId="3" fillId="2" borderId="5" xfId="0" applyFont="1" applyFill="1" applyBorder="1" applyAlignment="1">
      <alignment horizontal="right" vertical="center" wrapText="1" readingOrder="2"/>
    </xf>
    <xf numFmtId="0" fontId="3" fillId="2" borderId="1" xfId="0" applyFont="1" applyFill="1" applyBorder="1" applyAlignment="1">
      <alignment horizontal="right" vertical="center" wrapText="1" readingOrder="2"/>
    </xf>
    <xf numFmtId="0" fontId="26" fillId="2" borderId="11" xfId="0" applyFont="1" applyFill="1" applyBorder="1" applyAlignment="1">
      <alignment horizontal="right" vertical="center" wrapText="1" readingOrder="2"/>
    </xf>
    <xf numFmtId="0" fontId="3" fillId="2" borderId="13" xfId="0" applyFont="1" applyFill="1" applyBorder="1" applyAlignment="1">
      <alignment horizontal="right" vertical="center" wrapText="1" readingOrder="2"/>
    </xf>
    <xf numFmtId="0" fontId="3" fillId="2" borderId="15" xfId="0" applyFont="1" applyFill="1" applyBorder="1" applyAlignment="1">
      <alignment horizontal="right" vertical="center" wrapText="1" readingOrder="2"/>
    </xf>
    <xf numFmtId="0" fontId="3" fillId="2" borderId="16" xfId="0" applyFont="1" applyFill="1" applyBorder="1" applyAlignment="1">
      <alignment horizontal="right" vertical="center" wrapText="1" readingOrder="2"/>
    </xf>
    <xf numFmtId="0" fontId="31" fillId="0" borderId="32" xfId="0" applyFont="1" applyFill="1" applyBorder="1" applyAlignment="1">
      <alignment horizontal="right" vertical="center" readingOrder="2"/>
    </xf>
    <xf numFmtId="0" fontId="31" fillId="0" borderId="33" xfId="0" applyFont="1" applyFill="1" applyBorder="1" applyAlignment="1">
      <alignment horizontal="right" vertical="center" readingOrder="2"/>
    </xf>
    <xf numFmtId="0" fontId="7" fillId="2" borderId="11" xfId="0" applyFont="1" applyFill="1" applyBorder="1" applyAlignment="1">
      <alignment horizontal="right" vertical="center" wrapText="1" readingOrder="2"/>
    </xf>
    <xf numFmtId="0" fontId="7" fillId="2" borderId="12" xfId="0" applyFont="1" applyFill="1" applyBorder="1" applyAlignment="1">
      <alignment horizontal="right" vertical="center" wrapText="1" readingOrder="2"/>
    </xf>
    <xf numFmtId="0" fontId="7" fillId="2" borderId="15" xfId="0" applyFont="1" applyFill="1" applyBorder="1" applyAlignment="1">
      <alignment horizontal="right" vertical="center" wrapText="1" readingOrder="2"/>
    </xf>
    <xf numFmtId="0" fontId="7" fillId="2" borderId="9" xfId="0" applyFont="1" applyFill="1" applyBorder="1" applyAlignment="1">
      <alignment horizontal="right" vertical="center" wrapText="1" readingOrder="2"/>
    </xf>
    <xf numFmtId="0" fontId="36" fillId="0" borderId="11" xfId="0" applyFont="1" applyBorder="1" applyAlignment="1" applyProtection="1">
      <alignment horizontal="center" vertical="center" wrapText="1" readingOrder="2"/>
      <protection locked="0"/>
    </xf>
    <xf numFmtId="0" fontId="36" fillId="0" borderId="12" xfId="0" applyFont="1" applyBorder="1" applyAlignment="1" applyProtection="1">
      <alignment horizontal="center" vertical="center" wrapText="1" readingOrder="2"/>
      <protection locked="0"/>
    </xf>
    <xf numFmtId="0" fontId="36" fillId="0" borderId="13" xfId="0" applyFont="1" applyBorder="1" applyAlignment="1" applyProtection="1">
      <alignment horizontal="center" vertical="center" wrapText="1" readingOrder="2"/>
      <protection locked="0"/>
    </xf>
    <xf numFmtId="0" fontId="36" fillId="0" borderId="15" xfId="0" applyFont="1" applyBorder="1" applyAlignment="1" applyProtection="1">
      <alignment horizontal="center" vertical="center" wrapText="1" readingOrder="2"/>
      <protection locked="0"/>
    </xf>
    <xf numFmtId="0" fontId="36" fillId="0" borderId="9" xfId="0" applyFont="1" applyBorder="1" applyAlignment="1" applyProtection="1">
      <alignment horizontal="center" vertical="center" wrapText="1" readingOrder="2"/>
      <protection locked="0"/>
    </xf>
    <xf numFmtId="0" fontId="36" fillId="0" borderId="16" xfId="0" applyFont="1" applyBorder="1" applyAlignment="1" applyProtection="1">
      <alignment horizontal="center" vertical="center" wrapText="1" readingOrder="2"/>
      <protection locked="0"/>
    </xf>
    <xf numFmtId="0" fontId="7" fillId="2" borderId="18" xfId="0" applyFont="1" applyFill="1" applyBorder="1" applyAlignment="1">
      <alignment horizontal="right" vertical="center" wrapText="1" readingOrder="2"/>
    </xf>
    <xf numFmtId="0" fontId="7" fillId="2" borderId="19" xfId="0" applyFont="1" applyFill="1" applyBorder="1" applyAlignment="1">
      <alignment horizontal="right" vertical="center" wrapText="1" readingOrder="2"/>
    </xf>
    <xf numFmtId="0" fontId="36" fillId="0" borderId="18" xfId="0" applyFont="1" applyBorder="1" applyAlignment="1" applyProtection="1">
      <alignment horizontal="center" vertical="center" wrapText="1" readingOrder="2"/>
      <protection locked="0"/>
    </xf>
    <xf numFmtId="0" fontId="36" fillId="0" borderId="20" xfId="0" applyFont="1" applyBorder="1" applyAlignment="1" applyProtection="1">
      <alignment horizontal="center" vertical="center" wrapText="1" readingOrder="2"/>
      <protection locked="0"/>
    </xf>
    <xf numFmtId="0" fontId="36" fillId="0" borderId="19" xfId="0" applyFont="1" applyBorder="1" applyAlignment="1" applyProtection="1">
      <alignment horizontal="center" vertical="center" wrapText="1" readingOrder="2"/>
      <protection locked="0"/>
    </xf>
    <xf numFmtId="0" fontId="27" fillId="2" borderId="11" xfId="0" applyFont="1" applyFill="1" applyBorder="1" applyAlignment="1">
      <alignment horizontal="right" vertical="center" wrapText="1" readingOrder="2"/>
    </xf>
    <xf numFmtId="0" fontId="3" fillId="2" borderId="12" xfId="0" applyFont="1" applyFill="1" applyBorder="1" applyAlignment="1">
      <alignment horizontal="right" vertical="center" wrapText="1" readingOrder="2"/>
    </xf>
    <xf numFmtId="0" fontId="3" fillId="2" borderId="9" xfId="0" applyFont="1" applyFill="1" applyBorder="1" applyAlignment="1">
      <alignment horizontal="right" vertical="center" wrapText="1" readingOrder="2"/>
    </xf>
  </cellXfs>
  <cellStyles count="5">
    <cellStyle name="Currency" xfId="2" builtinId="4"/>
    <cellStyle name="Normal" xfId="0" builtinId="0"/>
    <cellStyle name="Normal_גיליון1" xfId="3" xr:uid="{00000000-0005-0000-0000-000002000000}"/>
    <cellStyle name="Normal_מ.אזורית_15_ממויין" xfId="4" xr:uid="{00000000-0005-0000-0000-000003000000}"/>
    <cellStyle name="Percent" xfId="1" builtinId="5"/>
  </cellStyles>
  <dxfs count="17">
    <dxf>
      <font>
        <color rgb="FF9C0006"/>
      </font>
      <fill>
        <patternFill patternType="solid">
          <fgColor rgb="FFFFC7CE"/>
          <bgColor rgb="FFFFC7CE"/>
        </patternFill>
      </fill>
    </dxf>
    <dxf>
      <fill>
        <patternFill>
          <bgColor rgb="FFFF0000"/>
        </patternFill>
      </fill>
    </dxf>
    <dxf>
      <font>
        <color auto="1"/>
      </font>
      <fill>
        <patternFill>
          <fgColor rgb="FFFF5050"/>
          <bgColor rgb="FFFF0000"/>
        </patternFill>
      </fill>
    </dxf>
    <dxf>
      <fill>
        <patternFill>
          <bgColor rgb="FFFF5050"/>
        </patternFill>
      </fill>
    </dxf>
    <dxf>
      <font>
        <color rgb="FF9C0006"/>
      </font>
      <fill>
        <patternFill>
          <bgColor rgb="FFFFC7CE"/>
        </patternFill>
      </fill>
    </dxf>
    <dxf>
      <fill>
        <patternFill>
          <bgColor rgb="FFFF5050"/>
        </patternFill>
      </fill>
    </dxf>
    <dxf>
      <fill>
        <patternFill>
          <bgColor rgb="FFFF0000"/>
        </patternFill>
      </fill>
    </dxf>
    <dxf>
      <font>
        <color rgb="FF9C0006"/>
      </font>
      <fill>
        <patternFill>
          <bgColor rgb="FFFFC7CE"/>
        </patternFill>
      </fill>
    </dxf>
    <dxf>
      <font>
        <b val="0"/>
        <i val="0"/>
        <strike val="0"/>
        <condense val="0"/>
        <extend val="0"/>
        <outline val="0"/>
        <shadow val="0"/>
        <u val="none"/>
        <vertAlign val="baseline"/>
        <sz val="9"/>
        <color auto="1"/>
        <name val="Arial"/>
        <scheme val="minor"/>
      </font>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dxf>
    <dxf>
      <border outline="0">
        <bottom style="thin">
          <color indexed="64"/>
        </bottom>
      </border>
    </dxf>
    <dxf>
      <font>
        <b/>
        <i val="0"/>
        <strike val="0"/>
        <condense val="0"/>
        <extend val="0"/>
        <outline val="0"/>
        <shadow val="0"/>
        <u val="none"/>
        <vertAlign val="baseline"/>
        <sz val="10"/>
        <color auto="1"/>
        <name val="Arial"/>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C7CE"/>
      <color rgb="FFFFFFFF"/>
      <color rgb="FF9C000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986366</xdr:colOff>
      <xdr:row>1</xdr:row>
      <xdr:rowOff>8467</xdr:rowOff>
    </xdr:from>
    <xdr:to>
      <xdr:col>4</xdr:col>
      <xdr:colOff>1568027</xdr:colOff>
      <xdr:row>5</xdr:row>
      <xdr:rowOff>166793</xdr:rowOff>
    </xdr:to>
    <xdr:pic>
      <xdr:nvPicPr>
        <xdr:cNvPr id="2" name="תמונה 1" descr="http://www.hityashvut.org.il/images/image_64.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33064698" y="198967"/>
          <a:ext cx="5277486" cy="882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372534</xdr:colOff>
      <xdr:row>1</xdr:row>
      <xdr:rowOff>25400</xdr:rowOff>
    </xdr:from>
    <xdr:to>
      <xdr:col>7</xdr:col>
      <xdr:colOff>305436</xdr:colOff>
      <xdr:row>6</xdr:row>
      <xdr:rowOff>5926</xdr:rowOff>
    </xdr:to>
    <xdr:pic>
      <xdr:nvPicPr>
        <xdr:cNvPr id="2" name="תמונה 1" descr="http://www.hityashvut.org.il/images/image_64.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0952452906" y="203200"/>
          <a:ext cx="5276427" cy="869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1067859</xdr:colOff>
      <xdr:row>1</xdr:row>
      <xdr:rowOff>111125</xdr:rowOff>
    </xdr:from>
    <xdr:to>
      <xdr:col>7</xdr:col>
      <xdr:colOff>489978</xdr:colOff>
      <xdr:row>6</xdr:row>
      <xdr:rowOff>91651</xdr:rowOff>
    </xdr:to>
    <xdr:pic>
      <xdr:nvPicPr>
        <xdr:cNvPr id="2" name="תמונה 1" descr="http://www.hityashvut.org.il/images/image_64.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31664887" y="254000"/>
          <a:ext cx="5281354" cy="8854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752475</xdr:colOff>
          <xdr:row>15</xdr:row>
          <xdr:rowOff>171450</xdr:rowOff>
        </xdr:from>
        <xdr:to>
          <xdr:col>1</xdr:col>
          <xdr:colOff>295275</xdr:colOff>
          <xdr:row>17</xdr:row>
          <xdr:rowOff>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4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752475</xdr:colOff>
          <xdr:row>16</xdr:row>
          <xdr:rowOff>171450</xdr:rowOff>
        </xdr:from>
        <xdr:to>
          <xdr:col>1</xdr:col>
          <xdr:colOff>295275</xdr:colOff>
          <xdr:row>18</xdr:row>
          <xdr:rowOff>28575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4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752475</xdr:colOff>
          <xdr:row>17</xdr:row>
          <xdr:rowOff>171450</xdr:rowOff>
        </xdr:from>
        <xdr:to>
          <xdr:col>1</xdr:col>
          <xdr:colOff>295275</xdr:colOff>
          <xdr:row>19</xdr:row>
          <xdr:rowOff>38100</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4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752475</xdr:colOff>
          <xdr:row>18</xdr:row>
          <xdr:rowOff>171450</xdr:rowOff>
        </xdr:from>
        <xdr:to>
          <xdr:col>1</xdr:col>
          <xdr:colOff>295275</xdr:colOff>
          <xdr:row>20</xdr:row>
          <xdr:rowOff>38100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4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752475</xdr:colOff>
          <xdr:row>19</xdr:row>
          <xdr:rowOff>171450</xdr:rowOff>
        </xdr:from>
        <xdr:to>
          <xdr:col>1</xdr:col>
          <xdr:colOff>295275</xdr:colOff>
          <xdr:row>21</xdr:row>
          <xdr:rowOff>38100</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4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752475</xdr:colOff>
          <xdr:row>20</xdr:row>
          <xdr:rowOff>171450</xdr:rowOff>
        </xdr:from>
        <xdr:to>
          <xdr:col>1</xdr:col>
          <xdr:colOff>295275</xdr:colOff>
          <xdr:row>22</xdr:row>
          <xdr:rowOff>38100</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4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752475</xdr:colOff>
          <xdr:row>21</xdr:row>
          <xdr:rowOff>171450</xdr:rowOff>
        </xdr:from>
        <xdr:to>
          <xdr:col>1</xdr:col>
          <xdr:colOff>295275</xdr:colOff>
          <xdr:row>23</xdr:row>
          <xdr:rowOff>38100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4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752475</xdr:colOff>
          <xdr:row>22</xdr:row>
          <xdr:rowOff>171450</xdr:rowOff>
        </xdr:from>
        <xdr:to>
          <xdr:col>1</xdr:col>
          <xdr:colOff>295275</xdr:colOff>
          <xdr:row>24</xdr:row>
          <xdr:rowOff>38100</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4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752475</xdr:colOff>
          <xdr:row>23</xdr:row>
          <xdr:rowOff>171450</xdr:rowOff>
        </xdr:from>
        <xdr:to>
          <xdr:col>1</xdr:col>
          <xdr:colOff>295275</xdr:colOff>
          <xdr:row>25</xdr:row>
          <xdr:rowOff>28575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4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752475</xdr:colOff>
          <xdr:row>24</xdr:row>
          <xdr:rowOff>171450</xdr:rowOff>
        </xdr:from>
        <xdr:to>
          <xdr:col>1</xdr:col>
          <xdr:colOff>295275</xdr:colOff>
          <xdr:row>26</xdr:row>
          <xdr:rowOff>19050</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4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752475</xdr:colOff>
          <xdr:row>25</xdr:row>
          <xdr:rowOff>0</xdr:rowOff>
        </xdr:from>
        <xdr:to>
          <xdr:col>1</xdr:col>
          <xdr:colOff>295275</xdr:colOff>
          <xdr:row>26</xdr:row>
          <xdr:rowOff>47625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4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752475</xdr:colOff>
          <xdr:row>25</xdr:row>
          <xdr:rowOff>171450</xdr:rowOff>
        </xdr:from>
        <xdr:to>
          <xdr:col>1</xdr:col>
          <xdr:colOff>295275</xdr:colOff>
          <xdr:row>27</xdr:row>
          <xdr:rowOff>28575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4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752475</xdr:colOff>
          <xdr:row>26</xdr:row>
          <xdr:rowOff>171450</xdr:rowOff>
        </xdr:from>
        <xdr:to>
          <xdr:col>1</xdr:col>
          <xdr:colOff>295275</xdr:colOff>
          <xdr:row>28</xdr:row>
          <xdr:rowOff>38100</xdr:rowOff>
        </xdr:to>
        <xdr:sp macro="" textlink="">
          <xdr:nvSpPr>
            <xdr:cNvPr id="9310" name="Check Box 94" hidden="1">
              <a:extLst>
                <a:ext uri="{63B3BB69-23CF-44E3-9099-C40C66FF867C}">
                  <a14:compatExt spid="_x0000_s9310"/>
                </a:ext>
                <a:ext uri="{FF2B5EF4-FFF2-40B4-BE49-F238E27FC236}">
                  <a16:creationId xmlns:a16="http://schemas.microsoft.com/office/drawing/2014/main" id="{00000000-0008-0000-0400-00005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752475</xdr:colOff>
          <xdr:row>27</xdr:row>
          <xdr:rowOff>171450</xdr:rowOff>
        </xdr:from>
        <xdr:to>
          <xdr:col>1</xdr:col>
          <xdr:colOff>295275</xdr:colOff>
          <xdr:row>28</xdr:row>
          <xdr:rowOff>228600</xdr:rowOff>
        </xdr:to>
        <xdr:sp macro="" textlink="">
          <xdr:nvSpPr>
            <xdr:cNvPr id="9311" name="Check Box 95" hidden="1">
              <a:extLst>
                <a:ext uri="{63B3BB69-23CF-44E3-9099-C40C66FF867C}">
                  <a14:compatExt spid="_x0000_s9311"/>
                </a:ext>
                <a:ext uri="{FF2B5EF4-FFF2-40B4-BE49-F238E27FC236}">
                  <a16:creationId xmlns:a16="http://schemas.microsoft.com/office/drawing/2014/main" id="{00000000-0008-0000-0400-00005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47625</xdr:rowOff>
        </xdr:from>
        <xdr:to>
          <xdr:col>1</xdr:col>
          <xdr:colOff>323850</xdr:colOff>
          <xdr:row>29</xdr:row>
          <xdr:rowOff>238125</xdr:rowOff>
        </xdr:to>
        <xdr:sp macro="" textlink="">
          <xdr:nvSpPr>
            <xdr:cNvPr id="9312" name="Check Box 96" hidden="1">
              <a:extLst>
                <a:ext uri="{63B3BB69-23CF-44E3-9099-C40C66FF867C}">
                  <a14:compatExt spid="_x0000_s9312"/>
                </a:ext>
                <a:ext uri="{FF2B5EF4-FFF2-40B4-BE49-F238E27FC236}">
                  <a16:creationId xmlns:a16="http://schemas.microsoft.com/office/drawing/2014/main" id="{00000000-0008-0000-0400-00006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30</xdr:row>
          <xdr:rowOff>0</xdr:rowOff>
        </xdr:from>
        <xdr:to>
          <xdr:col>1</xdr:col>
          <xdr:colOff>285750</xdr:colOff>
          <xdr:row>31</xdr:row>
          <xdr:rowOff>9525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4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31</xdr:row>
          <xdr:rowOff>0</xdr:rowOff>
        </xdr:from>
        <xdr:to>
          <xdr:col>1</xdr:col>
          <xdr:colOff>285750</xdr:colOff>
          <xdr:row>31</xdr:row>
          <xdr:rowOff>209550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4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32</xdr:row>
          <xdr:rowOff>0</xdr:rowOff>
        </xdr:from>
        <xdr:to>
          <xdr:col>1</xdr:col>
          <xdr:colOff>285750</xdr:colOff>
          <xdr:row>33</xdr:row>
          <xdr:rowOff>9525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4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33</xdr:row>
          <xdr:rowOff>0</xdr:rowOff>
        </xdr:from>
        <xdr:to>
          <xdr:col>1</xdr:col>
          <xdr:colOff>285750</xdr:colOff>
          <xdr:row>34</xdr:row>
          <xdr:rowOff>9525</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4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0</xdr:rowOff>
        </xdr:from>
        <xdr:to>
          <xdr:col>1</xdr:col>
          <xdr:colOff>285750</xdr:colOff>
          <xdr:row>34</xdr:row>
          <xdr:rowOff>209550</xdr:rowOff>
        </xdr:to>
        <xdr:sp macro="" textlink="">
          <xdr:nvSpPr>
            <xdr:cNvPr id="9321" name="Check Box 105" hidden="1">
              <a:extLst>
                <a:ext uri="{63B3BB69-23CF-44E3-9099-C40C66FF867C}">
                  <a14:compatExt spid="_x0000_s9321"/>
                </a:ext>
                <a:ext uri="{FF2B5EF4-FFF2-40B4-BE49-F238E27FC236}">
                  <a16:creationId xmlns:a16="http://schemas.microsoft.com/office/drawing/2014/main" id="{00000000-0008-0000-0400-00006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0</xdr:rowOff>
        </xdr:from>
        <xdr:to>
          <xdr:col>1</xdr:col>
          <xdr:colOff>285750</xdr:colOff>
          <xdr:row>36</xdr:row>
          <xdr:rowOff>19050</xdr:rowOff>
        </xdr:to>
        <xdr:sp macro="" textlink="">
          <xdr:nvSpPr>
            <xdr:cNvPr id="9322" name="Check Box 106" hidden="1">
              <a:extLst>
                <a:ext uri="{63B3BB69-23CF-44E3-9099-C40C66FF867C}">
                  <a14:compatExt spid="_x0000_s9322"/>
                </a:ext>
                <a:ext uri="{FF2B5EF4-FFF2-40B4-BE49-F238E27FC236}">
                  <a16:creationId xmlns:a16="http://schemas.microsoft.com/office/drawing/2014/main" id="{00000000-0008-0000-0400-00006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xdr:twoCellAnchor editAs="oneCell">
    <xdr:from>
      <xdr:col>1</xdr:col>
      <xdr:colOff>323850</xdr:colOff>
      <xdr:row>1</xdr:row>
      <xdr:rowOff>142875</xdr:rowOff>
    </xdr:from>
    <xdr:to>
      <xdr:col>7</xdr:col>
      <xdr:colOff>99754</xdr:colOff>
      <xdr:row>6</xdr:row>
      <xdr:rowOff>123401</xdr:rowOff>
    </xdr:to>
    <xdr:pic>
      <xdr:nvPicPr>
        <xdr:cNvPr id="26" name="תמונה 25" descr="http://www.hityashvut.org.il/images/image_64.jpg">
          <a:extLst>
            <a:ext uri="{FF2B5EF4-FFF2-40B4-BE49-F238E27FC236}">
              <a16:creationId xmlns:a16="http://schemas.microsoft.com/office/drawing/2014/main" id="{00000000-0008-0000-0400-00001A000000}"/>
            </a:ext>
          </a:extLst>
        </xdr:cNvPr>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31780246" y="333375"/>
          <a:ext cx="5281354" cy="8854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1034533</xdr:colOff>
      <xdr:row>1</xdr:row>
      <xdr:rowOff>25400</xdr:rowOff>
    </xdr:from>
    <xdr:to>
      <xdr:col>8</xdr:col>
      <xdr:colOff>1260493</xdr:colOff>
      <xdr:row>6</xdr:row>
      <xdr:rowOff>5926</xdr:rowOff>
    </xdr:to>
    <xdr:pic>
      <xdr:nvPicPr>
        <xdr:cNvPr id="2" name="תמונה 1" descr="http://www.hityashvut.org.il/images/image_64.jpg">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309391257" y="168275"/>
          <a:ext cx="5274210" cy="8734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areto.sharepoint.com/Users/User/AppData/Local/Microsoft/Windows/INetCache/Content.Outlook/UDGRXJFA/&#1504;&#1505;&#1508;&#1495;&#1497;&#1501;_-_&#1504;&#1493;&#1492;&#1500;_&#1514;&#1502;&#1497;&#1499;&#1492;_&#1489;&#1511;&#1491;&#1501;_&#1514;&#1497;&#1497;&#1512;&#1493;&#15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nnam/Desktop/&#1511;&#1493;&#1500;&#1493;&#1514;%20&#1511;&#1493;&#1512;&#1488;&#1497;&#1501;%202020/&#1495;&#1489;&#1512;&#1492;%20&#1511;&#1500;&#1497;&#1496;&#1492;/&#1504;&#1505;&#1508;&#1495;%206%20&#1489;&#1506;&#1500;&#1497;%20&#1514;&#1508;&#1511;&#1491;&#1497;&#15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ספח1"/>
      <sheetName val="נספח2"/>
      <sheetName val="נספח3"/>
      <sheetName val="נספח4"/>
      <sheetName val="רשימות"/>
      <sheetName val="אינדקס פרטי בנק"/>
      <sheetName val="לוגו"/>
      <sheetName val="נספח 5"/>
      <sheetName val="נספח 6"/>
    </sheetNames>
    <sheetDataSet>
      <sheetData sheetId="0"/>
      <sheetData sheetId="1"/>
      <sheetData sheetId="2"/>
      <sheetData sheetId="3"/>
      <sheetData sheetId="4">
        <row r="3">
          <cell r="A3" t="str">
            <v>בנק אגוד לישראל בע"מ</v>
          </cell>
          <cell r="C3" t="str">
            <v>SBI State Bank of India. מספר סניף: 1</v>
          </cell>
          <cell r="D3" t="str">
            <v>מחוז גליל גולן</v>
          </cell>
        </row>
        <row r="4">
          <cell r="A4" t="str">
            <v>בנק דיסקונט לישראל בע"מ</v>
          </cell>
          <cell r="C4" t="str">
            <v>א"ת ראשל"צ. מספר סניף: 495</v>
          </cell>
          <cell r="D4" t="str">
            <v>מחוז המרכז</v>
          </cell>
        </row>
        <row r="5">
          <cell r="A5" t="str">
            <v>בנק דיסקונט למשכנתאות בע"מ</v>
          </cell>
          <cell r="C5" t="str">
            <v>אביבים. מספר סניף: 127</v>
          </cell>
          <cell r="D5" t="str">
            <v>מחוז הנגב</v>
          </cell>
        </row>
        <row r="6">
          <cell r="A6" t="str">
            <v>בנק דקסיה ישראל בע"מ</v>
          </cell>
          <cell r="C6" t="str">
            <v>אבן גבירול. מספר סניף: 28</v>
          </cell>
          <cell r="D6" t="str">
            <v>מחוז העמקים</v>
          </cell>
        </row>
        <row r="7">
          <cell r="A7" t="str">
            <v>בנק הפועלים בע"מ</v>
          </cell>
          <cell r="C7" t="str">
            <v>אבן יהודה. מספר סניף: 652</v>
          </cell>
          <cell r="D7" t="str">
            <v>מחוז השפלה וההר</v>
          </cell>
        </row>
        <row r="8">
          <cell r="A8" t="str">
            <v>בנק יהב לעובדי המדינה בע"מ</v>
          </cell>
          <cell r="C8" t="str">
            <v>אבן יהודה. מספר סניף: 957</v>
          </cell>
        </row>
        <row r="9">
          <cell r="A9" t="str">
            <v>בנק ירושלים בע"מ</v>
          </cell>
          <cell r="C9" t="str">
            <v>אבני חן. מספר סניף: 126</v>
          </cell>
        </row>
        <row r="10">
          <cell r="A10" t="str">
            <v>בנק לאומי לישראל בע"מ</v>
          </cell>
          <cell r="C10" t="str">
            <v>אגוד ישיר. מספר סניף: 123</v>
          </cell>
        </row>
        <row r="11">
          <cell r="A11" t="str">
            <v>בנק לאומי למשכנתאות בע"מ</v>
          </cell>
          <cell r="C11" t="str">
            <v>אגוד פרימיום. מספר סניף: 55</v>
          </cell>
        </row>
        <row r="12">
          <cell r="A12" t="str">
            <v>בנק מזרחי טפחות בע"מ</v>
          </cell>
          <cell r="C12" t="str">
            <v>אגוד פרמיום-חיפה. מספר סניף: 56</v>
          </cell>
        </row>
        <row r="13">
          <cell r="A13" t="str">
            <v>בנק מסד בע"מ</v>
          </cell>
          <cell r="C13" t="str">
            <v>אגוז. מספר סניף: 736</v>
          </cell>
        </row>
        <row r="14">
          <cell r="A14" t="str">
            <v>בנק מרכנתיל דיסקונט בע"מ</v>
          </cell>
          <cell r="C14" t="str">
            <v>אגף החשבות. מספר סניף: 619</v>
          </cell>
        </row>
        <row r="15">
          <cell r="A15" t="str">
            <v>בנק ערבי ישראלי בע"מ</v>
          </cell>
          <cell r="C15" t="str">
            <v>אגף היעוץ המשפטי. מספר סניף: 202</v>
          </cell>
        </row>
        <row r="16">
          <cell r="A16" t="str">
            <v>בנק פועלי אגודת ישראל</v>
          </cell>
          <cell r="C16" t="str">
            <v>אגף היעוץ המשפטי. מספר סניף: 211</v>
          </cell>
        </row>
        <row r="17">
          <cell r="A17" t="str">
            <v>הבנק הבינלאומי הראשון</v>
          </cell>
          <cell r="C17" t="str">
            <v>אגף התפעול-סליקה מרכזית. מספר סניף: 129</v>
          </cell>
        </row>
        <row r="18">
          <cell r="A18" t="str">
            <v>יובנק בע"מ</v>
          </cell>
          <cell r="C18" t="str">
            <v>אגף משכן. מספר סניף: 60</v>
          </cell>
        </row>
        <row r="19">
          <cell r="A19" t="str">
            <v>בנקBNP Paribas</v>
          </cell>
          <cell r="C19" t="str">
            <v>אגף ניירות ערך. מספר סניף: 213</v>
          </cell>
        </row>
        <row r="20">
          <cell r="A20" t="str">
            <v>סיטיבנק - בנק סיטי</v>
          </cell>
          <cell r="C20" t="str">
            <v>אגף נכסים ובינוי. מספר סניף: 212</v>
          </cell>
        </row>
        <row r="21">
          <cell r="A21" t="str">
            <v>בנק HSBC</v>
          </cell>
          <cell r="C21" t="str">
            <v>אגרון. מספר סניף: 646</v>
          </cell>
        </row>
        <row r="22">
          <cell r="A22" t="str">
            <v>סטייט בנק אוף אינדיה  SBI State Bank of India</v>
          </cell>
          <cell r="C22" t="str">
            <v>אדומים. מספר סניף: 516</v>
          </cell>
        </row>
        <row r="23">
          <cell r="A23" t="str">
            <v>בנק אוצר החייל</v>
          </cell>
          <cell r="C23" t="str">
            <v>אום אל פאחם. מספר סניף: 97</v>
          </cell>
        </row>
        <row r="24">
          <cell r="A24" t="str">
            <v>בנק ברקליס</v>
          </cell>
          <cell r="C24" t="str">
            <v>אום אל פחם. מספר סניף: 18</v>
          </cell>
        </row>
        <row r="25">
          <cell r="A25" t="str">
            <v>בנק ישראל</v>
          </cell>
          <cell r="C25" t="str">
            <v>אום אל פחם. מספר סניף: 548</v>
          </cell>
        </row>
        <row r="26">
          <cell r="A26" t="str">
            <v>בנק החקלאות לישראל</v>
          </cell>
          <cell r="C26" t="str">
            <v>אום אל פחם. מספר סניף: 697</v>
          </cell>
        </row>
        <row r="27">
          <cell r="A27" t="str">
            <v>בנק הספנות לישראל</v>
          </cell>
          <cell r="C27" t="str">
            <v>אוניברסיטת בן גוריון. מספר סניף: 547</v>
          </cell>
        </row>
        <row r="28">
          <cell r="A28" t="str">
            <v>IDB Swiss Bank</v>
          </cell>
          <cell r="C28" t="str">
            <v>אוניברסיטת חיפה. מספר סניף: 745</v>
          </cell>
        </row>
        <row r="29">
          <cell r="A29" t="str">
            <v>דויטשה בנק</v>
          </cell>
          <cell r="C29" t="str">
            <v>אוניברסיטת ת"א. מספר סניף: 105</v>
          </cell>
        </row>
        <row r="30">
          <cell r="A30" t="str">
            <v>בנק קונטיננטל</v>
          </cell>
          <cell r="C30" t="str">
            <v>אוסישקין. מספר סניף: 665</v>
          </cell>
        </row>
        <row r="31">
          <cell r="A31" t="str">
            <v>בנק יורוטרייד</v>
          </cell>
          <cell r="C31" t="str">
            <v>אופק. מספר סניף: 572</v>
          </cell>
        </row>
        <row r="32">
          <cell r="A32" t="str">
            <v>אחר</v>
          </cell>
          <cell r="C32" t="str">
            <v>אופקים. מספר סניף: 437</v>
          </cell>
        </row>
        <row r="33">
          <cell r="C33" t="str">
            <v>אופקים. מספר סניף: 633</v>
          </cell>
        </row>
        <row r="34">
          <cell r="C34" t="str">
            <v>אופקים. מספר סניף: 789</v>
          </cell>
        </row>
        <row r="35">
          <cell r="C35" t="str">
            <v>אור יהודה. מספר סניף: 657</v>
          </cell>
        </row>
        <row r="36">
          <cell r="C36" t="str">
            <v>אור יהודה. מספר סניף: 676</v>
          </cell>
        </row>
        <row r="37">
          <cell r="C37" t="str">
            <v>אור יהודה. מספר סניף: 683</v>
          </cell>
        </row>
        <row r="38">
          <cell r="C38" t="str">
            <v>אור עקיבא. מספר סניף: 673</v>
          </cell>
        </row>
        <row r="39">
          <cell r="C39" t="str">
            <v>אורון פ"ת דיסקונט ביתי. מספר סניף: 391</v>
          </cell>
        </row>
        <row r="40">
          <cell r="C40" t="str">
            <v>אורן. מספר סניף: 591</v>
          </cell>
        </row>
        <row r="41">
          <cell r="C41" t="str">
            <v>אורנית. מספר סניף: 667</v>
          </cell>
        </row>
        <row r="42">
          <cell r="C42" t="str">
            <v>אזור תעשיה חולון. מספר סניף: 419</v>
          </cell>
        </row>
        <row r="43">
          <cell r="C43" t="str">
            <v>אזור תעשיה כפר סבא. מספר סניף: 533</v>
          </cell>
        </row>
        <row r="44">
          <cell r="C44" t="str">
            <v>אזור. מספר סניף: 643</v>
          </cell>
        </row>
        <row r="45">
          <cell r="C45" t="str">
            <v>אזור. מספר סניף: 827</v>
          </cell>
        </row>
        <row r="46">
          <cell r="C46" t="str">
            <v>אזורי חן. מספר סניף: 17</v>
          </cell>
        </row>
        <row r="47">
          <cell r="C47" t="str">
            <v>אחד העם. מספר סניף: 811</v>
          </cell>
        </row>
        <row r="48">
          <cell r="C48" t="str">
            <v>אחוזה. מספר סניף: 704</v>
          </cell>
        </row>
        <row r="49">
          <cell r="C49" t="str">
            <v>אחיעזר. מספר סניף: 856</v>
          </cell>
        </row>
        <row r="50">
          <cell r="C50" t="str">
            <v>איילון (קופ"ג). מספר סניף: 633</v>
          </cell>
        </row>
        <row r="51">
          <cell r="C51" t="str">
            <v>איילון עסקים. מספר סניף: 63</v>
          </cell>
        </row>
        <row r="52">
          <cell r="C52" t="str">
            <v>איירפורט סיטי עסקים. מספר סניף: 175</v>
          </cell>
        </row>
        <row r="53">
          <cell r="C53" t="str">
            <v>איכלוב. מספר סניף: 195</v>
          </cell>
        </row>
        <row r="54">
          <cell r="C54" t="str">
            <v>אילון. מספר סניף: 558</v>
          </cell>
        </row>
        <row r="55">
          <cell r="C55" t="str">
            <v>אילת. מספר סניף: 281</v>
          </cell>
        </row>
        <row r="56">
          <cell r="C56" t="str">
            <v>אילת. מספר סניף: 3</v>
          </cell>
        </row>
        <row r="57">
          <cell r="C57" t="str">
            <v>אילת. מספר סניף: 3</v>
          </cell>
        </row>
        <row r="58">
          <cell r="C58" t="str">
            <v>אילת. מספר סניף: 377</v>
          </cell>
        </row>
        <row r="59">
          <cell r="C59" t="str">
            <v>אילת. מספר סניף: 470</v>
          </cell>
        </row>
        <row r="60">
          <cell r="C60" t="str">
            <v>אילת. מספר סניף: 644</v>
          </cell>
        </row>
        <row r="61">
          <cell r="C61" t="str">
            <v>אילת. מספר סניף: 999</v>
          </cell>
        </row>
        <row r="62">
          <cell r="C62" t="str">
            <v>אינשטיין. מספר סניף: 778</v>
          </cell>
        </row>
        <row r="63">
          <cell r="C63" t="str">
            <v>אינשטיין. מספר סניף: 833</v>
          </cell>
        </row>
        <row r="64">
          <cell r="C64" t="str">
            <v>אכסאל. מספר סניף: 14</v>
          </cell>
        </row>
        <row r="65">
          <cell r="C65" t="str">
            <v>אכסאל. מספר סניף: 671</v>
          </cell>
        </row>
        <row r="66">
          <cell r="C66" t="str">
            <v>אל ראם. מספר סניף: 640</v>
          </cell>
        </row>
        <row r="67">
          <cell r="C67" t="str">
            <v>אלון שבות. מספר סניף: 454</v>
          </cell>
        </row>
        <row r="68">
          <cell r="C68" t="str">
            <v>אלוני השרון. מספר סניף: 648</v>
          </cell>
        </row>
        <row r="69">
          <cell r="C69" t="str">
            <v>אלטשולר קופ"ג. מספר סניף: 627</v>
          </cell>
        </row>
        <row r="70">
          <cell r="C70" t="str">
            <v>אלנבי. מספר סניף: 16</v>
          </cell>
        </row>
        <row r="71">
          <cell r="C71" t="str">
            <v>אלעד. מספר סניף: 143</v>
          </cell>
        </row>
        <row r="72">
          <cell r="C72" t="str">
            <v>אלעד. מספר סניף: 176</v>
          </cell>
        </row>
        <row r="73">
          <cell r="C73" t="str">
            <v>אלעד. מספר סניף: 475</v>
          </cell>
        </row>
        <row r="74">
          <cell r="C74" t="str">
            <v>אלעד. מספר סניף: 76</v>
          </cell>
        </row>
        <row r="75">
          <cell r="C75" t="str">
            <v>אם המושבות. מספר סניף: 124</v>
          </cell>
        </row>
        <row r="76">
          <cell r="C76" t="str">
            <v>אם המושבות. מספר סניף: 362</v>
          </cell>
        </row>
        <row r="77">
          <cell r="C77" t="str">
            <v>אם המושבות. מספר סניף: 465</v>
          </cell>
        </row>
        <row r="78">
          <cell r="C78" t="str">
            <v>אם המושבות. מספר סניף: 709</v>
          </cell>
        </row>
        <row r="79">
          <cell r="C79" t="str">
            <v>אנלייסט קופ"ג. מספר סניף: 621</v>
          </cell>
        </row>
        <row r="80">
          <cell r="C80" t="str">
            <v>אסף הרופא. מספר סניף: 137</v>
          </cell>
        </row>
        <row r="81">
          <cell r="C81" t="str">
            <v>אסף הרופא. מספר סניף: 396</v>
          </cell>
        </row>
        <row r="82">
          <cell r="C82" t="str">
            <v>אסף הרופא. מספר סניף: 998</v>
          </cell>
        </row>
        <row r="83">
          <cell r="C83" t="str">
            <v>אעבלין. מספר סניף: 32</v>
          </cell>
        </row>
        <row r="84">
          <cell r="C84" t="str">
            <v>אעבלין. מספר סניף: 756</v>
          </cell>
        </row>
        <row r="85">
          <cell r="C85" t="str">
            <v>אפק. מספר סניף: 348</v>
          </cell>
        </row>
        <row r="86">
          <cell r="C86" t="str">
            <v>אפק. מספר סניף: 36</v>
          </cell>
        </row>
        <row r="87">
          <cell r="C87" t="str">
            <v>אפקה. מספר סניף: 198</v>
          </cell>
        </row>
        <row r="88">
          <cell r="C88" t="str">
            <v>אפרידר. מספר סניף: 651</v>
          </cell>
        </row>
        <row r="89">
          <cell r="C89" t="str">
            <v>אפרידר. מספר סניף: 926</v>
          </cell>
        </row>
        <row r="90">
          <cell r="C90" t="str">
            <v>אקסלנס 2 קופ"ג. מספר סניף: 629</v>
          </cell>
        </row>
        <row r="91">
          <cell r="C91" t="str">
            <v>אקסלנס 3 קופ"ג. מספר סניף: 630</v>
          </cell>
        </row>
        <row r="92">
          <cell r="C92" t="str">
            <v>אקסלנס 4 קופ"ג. מספר סניף: 635</v>
          </cell>
        </row>
        <row r="93">
          <cell r="C93" t="str">
            <v>אקסלנס 5 קופ"ג. מספר סניף: 636</v>
          </cell>
        </row>
        <row r="94">
          <cell r="C94" t="str">
            <v>אקסלנס 6 קופ"ג. מספר סניף: 637</v>
          </cell>
        </row>
        <row r="95">
          <cell r="C95" t="str">
            <v>אקספרס אשדוד. מספר סניף: 269</v>
          </cell>
        </row>
        <row r="96">
          <cell r="C96" t="str">
            <v>אקספרס אשקלון. מספר סניף: 289</v>
          </cell>
        </row>
        <row r="97">
          <cell r="C97" t="str">
            <v>אקספרס המכללה למנהל. מספר סניף: 296</v>
          </cell>
        </row>
        <row r="98">
          <cell r="C98" t="str">
            <v>אקספרס חורה. מספר סניף: 487</v>
          </cell>
        </row>
        <row r="99">
          <cell r="C99" t="str">
            <v>אקספרס מודיעין. מספר סניף: 251</v>
          </cell>
        </row>
        <row r="100">
          <cell r="C100" t="str">
            <v>אקספרס פתח- תקוה. מספר סניף: 285</v>
          </cell>
        </row>
        <row r="101">
          <cell r="C101" t="str">
            <v>אקספרס קרית אתא. מספר סניף: 293</v>
          </cell>
        </row>
        <row r="102">
          <cell r="C102" t="str">
            <v>אקספרס ראשל"צ. מספר סניף: 287</v>
          </cell>
        </row>
        <row r="103">
          <cell r="C103" t="str">
            <v>אקספרס רמלה. מספר סניף: 288</v>
          </cell>
        </row>
        <row r="104">
          <cell r="C104" t="str">
            <v>אריאל. מספר סניף: 286</v>
          </cell>
        </row>
        <row r="105">
          <cell r="C105" t="str">
            <v>אריאל. מספר סניף: 343</v>
          </cell>
        </row>
        <row r="106">
          <cell r="C106" t="str">
            <v>ארלוזורוב ת"א. מספר סניף: 808</v>
          </cell>
        </row>
        <row r="107">
          <cell r="C107" t="str">
            <v>ארלוזורוב. מספר סניף: 608</v>
          </cell>
        </row>
        <row r="108">
          <cell r="C108" t="str">
            <v>ארמון הנציב. מספר סניף: 588</v>
          </cell>
        </row>
        <row r="109">
          <cell r="C109" t="str">
            <v>אשדוד ים. מספר סניף: 438</v>
          </cell>
        </row>
        <row r="110">
          <cell r="C110" t="str">
            <v>אשדוד סיטי. מספר סניף: 33</v>
          </cell>
        </row>
        <row r="111">
          <cell r="C111" t="str">
            <v>אשדוד סיטי. מספר סניף: 565</v>
          </cell>
        </row>
        <row r="112">
          <cell r="C112" t="str">
            <v>אשדוד עסקים. מספר סניף: 399</v>
          </cell>
        </row>
        <row r="113">
          <cell r="C113" t="str">
            <v>אשדוד עסקים. מספר סניף: 76</v>
          </cell>
        </row>
        <row r="114">
          <cell r="C114" t="str">
            <v>אשדוד. מספר סניף: 114</v>
          </cell>
        </row>
        <row r="115">
          <cell r="C115" t="str">
            <v>אשדוד. מספר סניף: 186</v>
          </cell>
        </row>
        <row r="116">
          <cell r="C116" t="str">
            <v>אשדוד. מספר סניף: 355</v>
          </cell>
        </row>
        <row r="117">
          <cell r="C117" t="str">
            <v>אשדוד. מספר סניף: 4</v>
          </cell>
        </row>
        <row r="118">
          <cell r="C118" t="str">
            <v>אשדוד. מספר סניף: 416</v>
          </cell>
        </row>
        <row r="119">
          <cell r="C119" t="str">
            <v>אשדוד. מספר סניף: 516</v>
          </cell>
        </row>
        <row r="120">
          <cell r="C120" t="str">
            <v>אשדוד. מספר סניף: 61</v>
          </cell>
        </row>
        <row r="121">
          <cell r="C121" t="str">
            <v>אשדוד. מספר סניף: 658</v>
          </cell>
        </row>
        <row r="122">
          <cell r="C122" t="str">
            <v>אשדוד. מספר סניף: 676</v>
          </cell>
        </row>
        <row r="123">
          <cell r="C123" t="str">
            <v>אשדוד. מספר סניף: 71</v>
          </cell>
        </row>
        <row r="124">
          <cell r="C124" t="str">
            <v>אשדוד. מספר סניף: 932</v>
          </cell>
        </row>
        <row r="125">
          <cell r="C125" t="str">
            <v>אשדוד. מספר סניף: 932</v>
          </cell>
        </row>
        <row r="126">
          <cell r="C126" t="str">
            <v>אשקלון ברנע. מספר סניף: 132</v>
          </cell>
        </row>
        <row r="127">
          <cell r="C127" t="str">
            <v>אשקלון. מספר סניף: 109</v>
          </cell>
        </row>
        <row r="128">
          <cell r="C128" t="str">
            <v>אשקלון. מספר סניף: 125</v>
          </cell>
        </row>
        <row r="129">
          <cell r="C129" t="str">
            <v>אשקלון. מספר סניף: 128</v>
          </cell>
        </row>
        <row r="130">
          <cell r="C130" t="str">
            <v>אשקלון. מספר סניף: 192</v>
          </cell>
        </row>
        <row r="131">
          <cell r="C131" t="str">
            <v>אשקלון. מספר סניף: 349</v>
          </cell>
        </row>
        <row r="132">
          <cell r="C132" t="str">
            <v>אשקלון. מספר סניף: 427</v>
          </cell>
        </row>
        <row r="133">
          <cell r="C133" t="str">
            <v>אשקלון. מספר סניף: 491</v>
          </cell>
        </row>
        <row r="134">
          <cell r="C134" t="str">
            <v>אשקלון. מספר סניף: 650</v>
          </cell>
        </row>
        <row r="135">
          <cell r="C135" t="str">
            <v>אשקלון. מספר סניף: 66</v>
          </cell>
        </row>
        <row r="136">
          <cell r="C136" t="str">
            <v>אשקלון. מספר סניף: 925</v>
          </cell>
        </row>
        <row r="137">
          <cell r="C137" t="str">
            <v>אשראי. מספר סניף: 148</v>
          </cell>
        </row>
        <row r="138">
          <cell r="C138" t="str">
            <v>אתגרים. מספר סניף: 407</v>
          </cell>
        </row>
        <row r="139">
          <cell r="C139" t="str">
            <v>באקה אל גרביה. מספר סניף: 666</v>
          </cell>
        </row>
        <row r="140">
          <cell r="C140" t="str">
            <v>באקה אל גרביה. מספר סניף: 983</v>
          </cell>
        </row>
        <row r="141">
          <cell r="C141" t="str">
            <v>באר-שבע עסקים. מספר סניף: 177</v>
          </cell>
        </row>
        <row r="142">
          <cell r="C142" t="str">
            <v>באר יעקב. מספר סניף: 150</v>
          </cell>
        </row>
        <row r="143">
          <cell r="C143" t="str">
            <v>באר יעקב. מספר סניף: 637</v>
          </cell>
        </row>
        <row r="144">
          <cell r="C144" t="str">
            <v>באר יעקב. מספר סניף: 704</v>
          </cell>
        </row>
        <row r="145">
          <cell r="C145" t="str">
            <v>באר שבע. מספר סניף: 124</v>
          </cell>
        </row>
        <row r="146">
          <cell r="C146" t="str">
            <v>באר שבע. מספר סניף: 17</v>
          </cell>
        </row>
        <row r="147">
          <cell r="C147" t="str">
            <v>באר שבע. מספר סניף: 363</v>
          </cell>
        </row>
        <row r="148">
          <cell r="C148" t="str">
            <v>באר שבע. מספר סניף: 539</v>
          </cell>
        </row>
        <row r="149">
          <cell r="C149" t="str">
            <v>באר שבע. מספר סניף: 631</v>
          </cell>
        </row>
        <row r="150">
          <cell r="C150" t="str">
            <v>באר שבע. מספר סניף: 645</v>
          </cell>
        </row>
        <row r="151">
          <cell r="C151" t="str">
            <v>באר שבע. מספר סניף: 69</v>
          </cell>
        </row>
        <row r="152">
          <cell r="C152" t="str">
            <v>באר שבע. מספר סניף: 921</v>
          </cell>
        </row>
        <row r="153">
          <cell r="C153" t="str">
            <v>באר שבע. מספר סניף: 94</v>
          </cell>
        </row>
        <row r="154">
          <cell r="C154" t="str">
            <v>באר שבע. מספר סניף: 94</v>
          </cell>
        </row>
        <row r="155">
          <cell r="C155" t="str">
            <v>בבלי. מספר סניף: 776</v>
          </cell>
        </row>
        <row r="156">
          <cell r="C156" t="str">
            <v>בועיינה - נג'ידאת. מספר סניף: 724</v>
          </cell>
        </row>
        <row r="157">
          <cell r="C157" t="str">
            <v>בועיינה נוג'ידאת. מספר סניף: 12</v>
          </cell>
        </row>
        <row r="158">
          <cell r="C158" t="str">
            <v>בורסת היהלומים. מספר סניף: 629</v>
          </cell>
        </row>
        <row r="159">
          <cell r="C159" t="str">
            <v>בורסת היהלומים. מספר סניף: 80</v>
          </cell>
        </row>
        <row r="160">
          <cell r="C160" t="str">
            <v>בזל. מספר סניף: 813</v>
          </cell>
        </row>
        <row r="161">
          <cell r="C161" t="str">
            <v>בטוח לאומי ושרות תעסוקה. מספר סניף: 580</v>
          </cell>
        </row>
        <row r="162">
          <cell r="C162" t="str">
            <v>בי"ח וולפסון. מספר סניף: 330</v>
          </cell>
        </row>
        <row r="163">
          <cell r="C163" t="str">
            <v>בי"ח נהריה. מספר סניף: 397</v>
          </cell>
        </row>
        <row r="164">
          <cell r="C164" t="str">
            <v>ביאליק. מספר סניף: 803</v>
          </cell>
        </row>
        <row r="165">
          <cell r="C165" t="str">
            <v>בילו. מספר סניף: 929</v>
          </cell>
        </row>
        <row r="166">
          <cell r="C166" t="str">
            <v>בינלאומי קול. מספר סניף: 295</v>
          </cell>
        </row>
        <row r="167">
          <cell r="C167" t="str">
            <v>ביצוע. מספר סניף: 689</v>
          </cell>
        </row>
        <row r="168">
          <cell r="C168" t="str">
            <v>בית אבות "בית בכפר". מספר סניף: 52</v>
          </cell>
        </row>
        <row r="169">
          <cell r="C169" t="str">
            <v>בית אבות "בית גיל פז". מספר סניף: 53</v>
          </cell>
        </row>
        <row r="170">
          <cell r="C170" t="str">
            <v>בית אבות "בית מוזס". מספר סניף: 62</v>
          </cell>
        </row>
        <row r="171">
          <cell r="C171" t="str">
            <v>בית אבות "הדרים בכפר". מספר סניף: 51</v>
          </cell>
        </row>
        <row r="172">
          <cell r="C172" t="str">
            <v>בית אבות "הוד". מספר סניף: 64</v>
          </cell>
        </row>
        <row r="173">
          <cell r="C173" t="str">
            <v>בית אבות "זרע סלומון". מספר סניף: 54</v>
          </cell>
        </row>
        <row r="174">
          <cell r="C174" t="str">
            <v>בית אבות "מגדלי הים התיכון". מספר סניף: 50</v>
          </cell>
        </row>
        <row r="175">
          <cell r="C175" t="str">
            <v>בית אבות "מעונות מכבי". מספר סניף: 58</v>
          </cell>
        </row>
        <row r="176">
          <cell r="C176" t="str">
            <v>בית אבות "נופי גילה". מספר סניף: 65</v>
          </cell>
        </row>
        <row r="177">
          <cell r="C177" t="str">
            <v>בית אבות "נופים". מספר סניף: 63</v>
          </cell>
        </row>
        <row r="178">
          <cell r="C178" t="str">
            <v>בית אבות "רמת אפעל". מספר סניף: 57</v>
          </cell>
        </row>
        <row r="179">
          <cell r="C179" t="str">
            <v>בית אבות דור כרמל. מספר סניף: 153</v>
          </cell>
        </row>
        <row r="180">
          <cell r="C180" t="str">
            <v>בית אל על. מספר סניף: 407</v>
          </cell>
        </row>
        <row r="181">
          <cell r="C181" t="str">
            <v>בית אסיה. מספר סניף: 1</v>
          </cell>
        </row>
        <row r="182">
          <cell r="C182" t="str">
            <v>בית אסיה. מספר סניף: 567</v>
          </cell>
        </row>
        <row r="183">
          <cell r="C183" t="str">
            <v>בית ג'אן. מספר סניף: 34</v>
          </cell>
        </row>
        <row r="184">
          <cell r="C184" t="str">
            <v>בית דגן. מספר סניף: 667</v>
          </cell>
        </row>
        <row r="185">
          <cell r="C185" t="str">
            <v>בית הכרם. מספר סניף: 69</v>
          </cell>
        </row>
        <row r="186">
          <cell r="C186" t="str">
            <v>בית הכרם. מספר סניף: 694</v>
          </cell>
        </row>
        <row r="187">
          <cell r="C187" t="str">
            <v>בית הכרם. מספר סניף: 903</v>
          </cell>
        </row>
        <row r="188">
          <cell r="C188" t="str">
            <v>בית הקרנות. מספר סניף: 106</v>
          </cell>
        </row>
        <row r="189">
          <cell r="C189" t="str">
            <v>בית התעשיה. מספר סניף: 208</v>
          </cell>
        </row>
        <row r="190">
          <cell r="C190" t="str">
            <v>בית וגן. מספר סניף: 158</v>
          </cell>
        </row>
        <row r="191">
          <cell r="C191" t="str">
            <v>בית וגן. מספר סניף: 213</v>
          </cell>
        </row>
        <row r="192">
          <cell r="C192" t="str">
            <v>בית וגן. מספר סניף: 766</v>
          </cell>
        </row>
        <row r="193">
          <cell r="C193" t="str">
            <v>בית יהב. מספר סניף: 123</v>
          </cell>
        </row>
        <row r="194">
          <cell r="C194" t="str">
            <v>בית מעיא. מספר סניף: 656</v>
          </cell>
        </row>
        <row r="195">
          <cell r="C195" t="str">
            <v>בית נח. מספר סניף: 515</v>
          </cell>
        </row>
        <row r="196">
          <cell r="C196" t="str">
            <v>בית שאן. מספר סניף: 439</v>
          </cell>
        </row>
        <row r="197">
          <cell r="C197" t="str">
            <v>בית שאן. מספר סניף: 717</v>
          </cell>
        </row>
        <row r="198">
          <cell r="C198" t="str">
            <v>בית שאן. מספר סניף: 966</v>
          </cell>
        </row>
        <row r="199">
          <cell r="C199" t="str">
            <v>בית שמש. מספר סניף: 147</v>
          </cell>
        </row>
        <row r="200">
          <cell r="C200" t="str">
            <v>בית שמש. מספר סניף: 167</v>
          </cell>
        </row>
        <row r="201">
          <cell r="C201" t="str">
            <v>בית שמש. מספר סניף: 461</v>
          </cell>
        </row>
        <row r="202">
          <cell r="C202" t="str">
            <v>בית שמש. מספר סניף: 567</v>
          </cell>
        </row>
        <row r="203">
          <cell r="C203" t="str">
            <v>בית שמש. מספר סניף: 692</v>
          </cell>
        </row>
        <row r="204">
          <cell r="C204" t="str">
            <v>בית שמש. מספר סניף: 916</v>
          </cell>
        </row>
        <row r="205">
          <cell r="C205" t="str">
            <v>ביתר עילית. מספר סניף: 177</v>
          </cell>
        </row>
        <row r="206">
          <cell r="C206" t="str">
            <v>ביתר עילית. מספר סניף: 290</v>
          </cell>
        </row>
        <row r="207">
          <cell r="C207" t="str">
            <v>ביתר עילית. מספר סניף: 734</v>
          </cell>
        </row>
        <row r="208">
          <cell r="C208" t="str">
            <v>בלינסון. מספר סניף: 552</v>
          </cell>
        </row>
        <row r="209">
          <cell r="C209" t="str">
            <v>בלפור בת-ים. מספר סניף: 554</v>
          </cell>
        </row>
        <row r="210">
          <cell r="C210" t="str">
            <v>בלפור. מספר סניף: 148</v>
          </cell>
        </row>
        <row r="211">
          <cell r="C211" t="str">
            <v>בלפור. מספר סניף: 527</v>
          </cell>
        </row>
        <row r="212">
          <cell r="C212" t="str">
            <v>במשרד מגרש "מרכז הרכב". מספר סניף: 661</v>
          </cell>
        </row>
        <row r="213">
          <cell r="C213" t="str">
            <v>במשרד מגרש הרכב "אוטו שי". מספר סניף: 672</v>
          </cell>
        </row>
        <row r="214">
          <cell r="C214" t="str">
            <v>במשרד מגרש הרכב "אוריקאר". מספר סניף: 611</v>
          </cell>
        </row>
        <row r="215">
          <cell r="C215" t="str">
            <v>במשרד מגרש הרכב "אינטררכב". מספר סניף: 921</v>
          </cell>
        </row>
        <row r="216">
          <cell r="C216" t="str">
            <v>בן יהודה. מספר סניף: 19</v>
          </cell>
        </row>
        <row r="217">
          <cell r="C217" t="str">
            <v>בן יהודה. מספר סניף: 401</v>
          </cell>
        </row>
        <row r="218">
          <cell r="C218" t="str">
            <v>בן יהודה. מספר סניף: 460</v>
          </cell>
        </row>
        <row r="219">
          <cell r="C219" t="str">
            <v>בן יהודה. מספר סניף: 689</v>
          </cell>
        </row>
        <row r="220">
          <cell r="C220" t="str">
            <v>בני ברק. מספר סניף: 139</v>
          </cell>
        </row>
        <row r="221">
          <cell r="C221" t="str">
            <v>בני ברק. מספר סניף: 188</v>
          </cell>
        </row>
        <row r="222">
          <cell r="C222" t="str">
            <v>בני ברק. מספר סניף: 55</v>
          </cell>
        </row>
        <row r="223">
          <cell r="C223" t="str">
            <v>בני ברק. מספר סניף: 655</v>
          </cell>
        </row>
        <row r="224">
          <cell r="C224" t="str">
            <v>בני ברק. מספר סניף: 732</v>
          </cell>
        </row>
        <row r="225">
          <cell r="C225" t="str">
            <v>בנימינה. מספר סניף: 621</v>
          </cell>
        </row>
        <row r="226">
          <cell r="C226" t="str">
            <v>בנימינה. מספר סניף: 955</v>
          </cell>
        </row>
        <row r="227">
          <cell r="C227" t="str">
            <v>בנקאות פלטינום. מספר סניף: 515</v>
          </cell>
        </row>
        <row r="228">
          <cell r="C228" t="str">
            <v>בנקאות פרטית בינלאומית 606 ת"א. מספר סניף: 606</v>
          </cell>
        </row>
        <row r="229">
          <cell r="C229" t="str">
            <v>בנקאות פרטית בינלאומית 718 ת"א. מספר סניף: 718</v>
          </cell>
        </row>
        <row r="230">
          <cell r="C230" t="str">
            <v>בנקאות פרטית בינלאומית ירושלים. מספר סניף: 780</v>
          </cell>
        </row>
        <row r="231">
          <cell r="C231" t="str">
            <v>בנקאות פרטית השרון. מספר סניף: 688</v>
          </cell>
        </row>
        <row r="232">
          <cell r="C232" t="str">
            <v>בנקאות פרטית חיפה. מספר סניף: 685</v>
          </cell>
        </row>
        <row r="233">
          <cell r="C233" t="str">
            <v>בנקאות פרטית ירושלים. מספר סניף: 687</v>
          </cell>
        </row>
        <row r="234">
          <cell r="C234" t="str">
            <v>בנקאות פרטית ת"א. מספר סניף: 686</v>
          </cell>
        </row>
        <row r="235">
          <cell r="C235" t="str">
            <v>בנקאות פרטית. מספר סניף: 30</v>
          </cell>
        </row>
        <row r="236">
          <cell r="C236" t="str">
            <v>בנקאות פרטית. מספר סניף: 667</v>
          </cell>
        </row>
        <row r="237">
          <cell r="C237" t="str">
            <v>בר אילן. מספר סניף: 414</v>
          </cell>
        </row>
        <row r="238">
          <cell r="C238" t="str">
            <v>ברנע אשקלון. מספר סניף: 490</v>
          </cell>
        </row>
        <row r="239">
          <cell r="C239" t="str">
            <v>ברק. מספר סניף: 576</v>
          </cell>
        </row>
        <row r="240">
          <cell r="C240" t="str">
            <v>ברקת, נתניה. מספר סניף: 553</v>
          </cell>
        </row>
        <row r="241">
          <cell r="C241" t="str">
            <v>בת גלים. מספר סניף: 386</v>
          </cell>
        </row>
        <row r="242">
          <cell r="C242" t="str">
            <v>בת ים חולון. מספר סניף: 382</v>
          </cell>
        </row>
        <row r="243">
          <cell r="C243" t="str">
            <v>בת ים. מספר סניף: 171</v>
          </cell>
        </row>
        <row r="244">
          <cell r="C244" t="str">
            <v>בת ים. מספר סניף: 39</v>
          </cell>
        </row>
        <row r="245">
          <cell r="C245" t="str">
            <v>בת ים. מספר סניף: 425</v>
          </cell>
        </row>
        <row r="246">
          <cell r="C246" t="str">
            <v>בת ים. מספר סניף: 51</v>
          </cell>
        </row>
        <row r="247">
          <cell r="C247" t="str">
            <v>בת ים. מספר סניף: 642</v>
          </cell>
        </row>
        <row r="248">
          <cell r="C248" t="str">
            <v>בת ים. מספר סניף: 678</v>
          </cell>
        </row>
        <row r="249">
          <cell r="C249" t="str">
            <v>בת ים. מספר סניף: 68</v>
          </cell>
        </row>
        <row r="250">
          <cell r="C250" t="str">
            <v>בת ים. מספר סניף: 73</v>
          </cell>
        </row>
        <row r="251">
          <cell r="C251" t="str">
            <v>בת ים. מספר סניף: 861</v>
          </cell>
        </row>
        <row r="252">
          <cell r="C252" t="str">
            <v>ג'דידה-מכר. מספר סניף: 681</v>
          </cell>
        </row>
        <row r="253">
          <cell r="C253" t="str">
            <v>ג'דיידה - מכר. מספר סניף: 47</v>
          </cell>
        </row>
        <row r="254">
          <cell r="C254" t="str">
            <v>ג'ולס. מספר סניף: 277</v>
          </cell>
        </row>
        <row r="255">
          <cell r="C255" t="str">
            <v>ג'לג'וליה. מספר סניף: 757</v>
          </cell>
        </row>
        <row r="256">
          <cell r="C256" t="str">
            <v>ג'ת. מספר סניף: 3</v>
          </cell>
        </row>
        <row r="257">
          <cell r="C257" t="str">
            <v>גאולה י-ם. מספר סניף: 417</v>
          </cell>
        </row>
        <row r="258">
          <cell r="C258" t="str">
            <v>גאולה. מספר סניף: 26</v>
          </cell>
        </row>
        <row r="259">
          <cell r="C259" t="str">
            <v>גאולה. מספר סניף: 635</v>
          </cell>
        </row>
        <row r="260">
          <cell r="C260" t="str">
            <v>גאולה. מספר סניף: 64</v>
          </cell>
        </row>
        <row r="261">
          <cell r="C261" t="str">
            <v>גאולה. מספר סניף: 911</v>
          </cell>
        </row>
        <row r="262">
          <cell r="C262" t="str">
            <v>גבעת אולגה. מספר סניף: 659</v>
          </cell>
        </row>
        <row r="263">
          <cell r="C263" t="str">
            <v>גבעת אולגה. מספר סניף: 959</v>
          </cell>
        </row>
        <row r="264">
          <cell r="C264" t="str">
            <v>גבעת אורנים. מספר סניף: 797</v>
          </cell>
        </row>
        <row r="265">
          <cell r="C265" t="str">
            <v>גבעת טל. מספר סניף: 302</v>
          </cell>
        </row>
        <row r="266">
          <cell r="C266" t="str">
            <v>גבעת טל. מספר סניף: 447</v>
          </cell>
        </row>
        <row r="267">
          <cell r="C267" t="str">
            <v>גבעת עדה. מספר סניף: 624</v>
          </cell>
        </row>
        <row r="268">
          <cell r="C268" t="str">
            <v>גבעת שאול. מספר סניף: 458</v>
          </cell>
        </row>
        <row r="269">
          <cell r="C269" t="str">
            <v>גבעת שאול. מספר סניף: 479</v>
          </cell>
        </row>
        <row r="270">
          <cell r="C270" t="str">
            <v>גבעת שאול. מספר סניף: 520</v>
          </cell>
        </row>
        <row r="271">
          <cell r="C271" t="str">
            <v>גבעת שאול. מספר סניף: 647</v>
          </cell>
        </row>
        <row r="272">
          <cell r="C272" t="str">
            <v>גבעת שמואל. מספר סניף: 319</v>
          </cell>
        </row>
        <row r="273">
          <cell r="C273" t="str">
            <v>גבעת שמואל. מספר סניף: 530</v>
          </cell>
        </row>
        <row r="274">
          <cell r="C274" t="str">
            <v>גבעת שמואל. מספר סניף: 692</v>
          </cell>
        </row>
        <row r="275">
          <cell r="C275" t="str">
            <v>גבעת שמואל. מספר סניף: 91</v>
          </cell>
        </row>
        <row r="276">
          <cell r="C276" t="str">
            <v>גבעת שמואל. מספר סניף: 95</v>
          </cell>
        </row>
        <row r="277">
          <cell r="C277" t="str">
            <v>גבעתיים. מספר סניף: 145</v>
          </cell>
        </row>
        <row r="278">
          <cell r="C278" t="str">
            <v>גבעתיים. מספר סניף: 179</v>
          </cell>
        </row>
        <row r="279">
          <cell r="C279" t="str">
            <v>גבעתיים. מספר סניף: 28</v>
          </cell>
        </row>
        <row r="280">
          <cell r="C280" t="str">
            <v>גבעתיים. מספר סניף: 455</v>
          </cell>
        </row>
        <row r="281">
          <cell r="C281" t="str">
            <v>גבעתיים. מספר סניף: 640</v>
          </cell>
        </row>
        <row r="282">
          <cell r="C282" t="str">
            <v>גבעתיים. מספר סניף: 666</v>
          </cell>
        </row>
        <row r="283">
          <cell r="C283" t="str">
            <v>גבעתיים. מספר סניף: 857</v>
          </cell>
        </row>
        <row r="284">
          <cell r="C284" t="str">
            <v>גדרה. מספר סניף: 112</v>
          </cell>
        </row>
        <row r="285">
          <cell r="C285" t="str">
            <v>גדרה. מספר סניף: 397</v>
          </cell>
        </row>
        <row r="286">
          <cell r="C286" t="str">
            <v>גדרה. מספר סניף: 646</v>
          </cell>
        </row>
        <row r="287">
          <cell r="C287" t="str">
            <v>גדרה. מספר סניף: 928</v>
          </cell>
        </row>
        <row r="288">
          <cell r="C288" t="str">
            <v>גור. מספר סניף: 766</v>
          </cell>
        </row>
        <row r="289">
          <cell r="C289" t="str">
            <v>גורדון. מספר סניף: 66</v>
          </cell>
        </row>
        <row r="290">
          <cell r="C290" t="str">
            <v>גורדון. מספר סניף: 804</v>
          </cell>
        </row>
        <row r="291">
          <cell r="C291" t="str">
            <v>גוש חלב. מספר סניף: 35</v>
          </cell>
        </row>
        <row r="292">
          <cell r="C292" t="str">
            <v>גילה. מספר סניף: 585</v>
          </cell>
        </row>
        <row r="293">
          <cell r="C293" t="str">
            <v>גילה. מספר סניף: 784</v>
          </cell>
        </row>
        <row r="294">
          <cell r="C294" t="str">
            <v>גלבוע ת"א. מספר סניף: 547</v>
          </cell>
        </row>
        <row r="295">
          <cell r="C295" t="str">
            <v>גלילות. מספר סניף: 139</v>
          </cell>
        </row>
        <row r="296">
          <cell r="C296" t="str">
            <v>גלילות. מספר סניף: 236</v>
          </cell>
        </row>
        <row r="297">
          <cell r="C297" t="str">
            <v>גלילות. מספר סניף: 314</v>
          </cell>
        </row>
        <row r="298">
          <cell r="C298" t="str">
            <v>גן העיר. מספר סניף: 421</v>
          </cell>
        </row>
        <row r="299">
          <cell r="C299" t="str">
            <v>גן יבנה. מספר סניף: 647</v>
          </cell>
        </row>
        <row r="300">
          <cell r="C300" t="str">
            <v>גן יבנה. מספר סניף: 739</v>
          </cell>
        </row>
        <row r="301">
          <cell r="C301" t="str">
            <v>גשר הירקון. מספר סניף: 829</v>
          </cell>
        </row>
        <row r="302">
          <cell r="C302" t="str">
            <v>ד"ש 10 קופ"ג. מספר סניף: 644</v>
          </cell>
        </row>
        <row r="303">
          <cell r="C303" t="str">
            <v>ד"ש 2 קופ"ג. מספר סניף: 626</v>
          </cell>
        </row>
        <row r="304">
          <cell r="C304" t="str">
            <v>ד"ש 3 קופ"ג. מספר סניף: 631</v>
          </cell>
        </row>
        <row r="305">
          <cell r="C305" t="str">
            <v>ד"ש 4 קופ"ג. מספר סניף: 638</v>
          </cell>
        </row>
        <row r="306">
          <cell r="C306" t="str">
            <v>ד"ש 5 קופ"ג. מספר סניף: 658</v>
          </cell>
        </row>
        <row r="307">
          <cell r="C307" t="str">
            <v>ד"ש 7 קופ"ג. מספר סניף: 641</v>
          </cell>
        </row>
        <row r="308">
          <cell r="C308" t="str">
            <v>ד"ש 8  קופ"ג. מספר סניף: 642</v>
          </cell>
        </row>
        <row r="309">
          <cell r="C309" t="str">
            <v>ד"ש 9  קופ"ג. מספר סניף: 643</v>
          </cell>
        </row>
        <row r="310">
          <cell r="C310" t="str">
            <v>ד"ש קופ"ג. מספר סניף: 622</v>
          </cell>
        </row>
        <row r="311">
          <cell r="C311" t="str">
            <v>ד"ש11 קופ"ג. מספר סניף: 645</v>
          </cell>
        </row>
        <row r="312">
          <cell r="C312" t="str">
            <v>ד"ש12 קופ"ג. מספר סניף: 646</v>
          </cell>
        </row>
        <row r="313">
          <cell r="C313" t="str">
            <v>ד"ש6 קופ"ג. מספר סניף: 640</v>
          </cell>
        </row>
        <row r="314">
          <cell r="C314" t="str">
            <v>דאלית אל כרמל-עוספייה. מספר סניף: 981</v>
          </cell>
        </row>
        <row r="315">
          <cell r="C315" t="str">
            <v>דאלית אל כרמל. מספר סניף: 742</v>
          </cell>
        </row>
        <row r="316">
          <cell r="C316" t="str">
            <v>דבוריה. מספר סניף: 29</v>
          </cell>
        </row>
        <row r="317">
          <cell r="C317" t="str">
            <v>דבוריה. מספר סניף: 623</v>
          </cell>
        </row>
        <row r="318">
          <cell r="C318" t="str">
            <v>דיזנגוף. מספר סניף: 65</v>
          </cell>
        </row>
        <row r="319">
          <cell r="C319" t="str">
            <v>דימונה. מספר סניף: 111</v>
          </cell>
        </row>
        <row r="320">
          <cell r="C320" t="str">
            <v>דימונה. מספר סניף: 456</v>
          </cell>
        </row>
        <row r="321">
          <cell r="C321" t="str">
            <v>דימונה. מספר סניף: 632</v>
          </cell>
        </row>
        <row r="322">
          <cell r="C322" t="str">
            <v>דימונה. מספר סניף: 649</v>
          </cell>
        </row>
        <row r="323">
          <cell r="C323" t="str">
            <v>דימונה. מספר סניף: 923</v>
          </cell>
        </row>
        <row r="324">
          <cell r="C324" t="str">
            <v>דיסקונט בדרך שלך אבנת. מספר סניף: 418</v>
          </cell>
        </row>
        <row r="325">
          <cell r="C325" t="str">
            <v>דיסקונט בדרך שלך גרנד קניון. מספר סניף: 477</v>
          </cell>
        </row>
        <row r="326">
          <cell r="C326" t="str">
            <v>דיסקונט בדרך שלך הר הצופים. מספר סניף: 363</v>
          </cell>
        </row>
        <row r="327">
          <cell r="C327" t="str">
            <v>דיסקונט בדרך שלך פארק מול- רעננה. מספר סניף: 426</v>
          </cell>
        </row>
        <row r="328">
          <cell r="C328" t="str">
            <v>דיסקונט בדרך שלך קמפוס ת"א. מספר סניף: 358</v>
          </cell>
        </row>
        <row r="329">
          <cell r="C329" t="str">
            <v>דיסקונט בדרך שלך קניון רננים. מספר סניף: 355</v>
          </cell>
        </row>
        <row r="330">
          <cell r="C330" t="str">
            <v>דיסקונט ניהול קופות גמל בע"מ. מספר סניף: 210</v>
          </cell>
        </row>
        <row r="331">
          <cell r="C331" t="str">
            <v>דיר - חנא. מספר סניף: 744</v>
          </cell>
        </row>
        <row r="332">
          <cell r="C332" t="str">
            <v>דיר אל אסד-בענה. מספר סניף: 38</v>
          </cell>
        </row>
        <row r="333">
          <cell r="C333" t="str">
            <v>דיר אל אסד - בענה. מספר סניף: 743</v>
          </cell>
        </row>
        <row r="334">
          <cell r="C334" t="str">
            <v>דלפק המסגר. מספר סניף: 514</v>
          </cell>
        </row>
        <row r="335">
          <cell r="C335" t="str">
            <v>דניאל. מספר סניף: 143</v>
          </cell>
        </row>
        <row r="336">
          <cell r="C336" t="str">
            <v>דניה. מספר סניף: 112</v>
          </cell>
        </row>
        <row r="337">
          <cell r="C337" t="str">
            <v>דניה. מספר סניף: 635</v>
          </cell>
        </row>
        <row r="338">
          <cell r="C338" t="str">
            <v>דקר. מספר סניף: 859</v>
          </cell>
        </row>
        <row r="339">
          <cell r="C339" t="str">
            <v>דרורים. מספר סניף: 405</v>
          </cell>
        </row>
        <row r="340">
          <cell r="C340" t="str">
            <v>דרך בן גוריון. מספר סניף: 58</v>
          </cell>
        </row>
        <row r="341">
          <cell r="C341" t="str">
            <v>דרך הים. מספר סניף: 655</v>
          </cell>
        </row>
        <row r="342">
          <cell r="C342" t="str">
            <v>דרך שלמה. מספר סניף: 17</v>
          </cell>
        </row>
        <row r="343">
          <cell r="C343" t="str">
            <v>האגף העסקי. מספר סניף: 31</v>
          </cell>
        </row>
        <row r="344">
          <cell r="C344" t="str">
            <v>האגף לניירות ערך ונכסים פיננסיים. מספר סניף: 531</v>
          </cell>
        </row>
        <row r="345">
          <cell r="C345" t="str">
            <v>האגף לניירות ערך ונכסים פיננסיים. מספר סניף: 795</v>
          </cell>
        </row>
        <row r="346">
          <cell r="C346" t="str">
            <v>האופרה. מספר סניף: 44</v>
          </cell>
        </row>
        <row r="347">
          <cell r="C347" t="str">
            <v>האירוסים. מספר סניף: 240</v>
          </cell>
        </row>
        <row r="348">
          <cell r="C348" t="str">
            <v>האפוטרופוס הכללי. מספר סניף: 457</v>
          </cell>
        </row>
        <row r="349">
          <cell r="C349" t="str">
            <v>האפוטרופוס הכללי. מספר סניף: 994</v>
          </cell>
        </row>
        <row r="350">
          <cell r="C350" t="str">
            <v>האשל. מספר סניף: 770</v>
          </cell>
        </row>
        <row r="351">
          <cell r="C351" t="str">
            <v>הבאר. מספר סניף: 637</v>
          </cell>
        </row>
        <row r="352">
          <cell r="C352" t="str">
            <v>הבורסה. מספר סניף: 26</v>
          </cell>
        </row>
        <row r="353">
          <cell r="C353" t="str">
            <v>הבורסה. מספר סניף: 4</v>
          </cell>
        </row>
        <row r="354">
          <cell r="C354" t="str">
            <v>הברזל. מספר סניף: 673</v>
          </cell>
        </row>
        <row r="355">
          <cell r="C355" t="str">
            <v>הגבעה הצרפתית. מספר סניף: 784</v>
          </cell>
        </row>
        <row r="356">
          <cell r="C356" t="str">
            <v>הגולן. מספר סניף: 550</v>
          </cell>
        </row>
        <row r="357">
          <cell r="C357" t="str">
            <v>הגליל. מספר סניף: 507</v>
          </cell>
        </row>
        <row r="358">
          <cell r="C358" t="str">
            <v>הגליל. מספר סניף: 892</v>
          </cell>
        </row>
        <row r="359">
          <cell r="C359" t="str">
            <v>הגלים. מספר סניף: 584</v>
          </cell>
        </row>
        <row r="360">
          <cell r="C360" t="str">
            <v>הגן הטכנולוגי. מספר סניף: 599</v>
          </cell>
        </row>
        <row r="361">
          <cell r="C361" t="str">
            <v>הדס מרכנתיל קופות גמל. מספר סניף: 685</v>
          </cell>
        </row>
        <row r="362">
          <cell r="C362" t="str">
            <v>הדקל. מספר סניף: 577</v>
          </cell>
        </row>
        <row r="363">
          <cell r="C363" t="str">
            <v>הדר טל. מספר סניף: 559</v>
          </cell>
        </row>
        <row r="364">
          <cell r="C364" t="str">
            <v>הדר יוסף. מספר סניף: 610</v>
          </cell>
        </row>
        <row r="365">
          <cell r="C365" t="str">
            <v>הדר. מספר סניף: 878</v>
          </cell>
        </row>
        <row r="366">
          <cell r="C366" t="str">
            <v>הדרום. מספר סניף: 517</v>
          </cell>
        </row>
        <row r="367">
          <cell r="C367" t="str">
            <v>הדרור. מספר סניף: 235</v>
          </cell>
        </row>
        <row r="368">
          <cell r="C368" t="str">
            <v>הדרים. מספר סניף: 544</v>
          </cell>
        </row>
        <row r="369">
          <cell r="C369" t="str">
            <v>ההלכה. מספר סניף: 666</v>
          </cell>
        </row>
        <row r="370">
          <cell r="C370" t="str">
            <v>הוד השרון. מספר סניף: 152</v>
          </cell>
        </row>
        <row r="371">
          <cell r="C371" t="str">
            <v>הוד השרון. מספר סניף: 187</v>
          </cell>
        </row>
        <row r="372">
          <cell r="C372" t="str">
            <v>הוד השרון. מספר סניף: 37</v>
          </cell>
        </row>
        <row r="373">
          <cell r="C373" t="str">
            <v>הוד השרון. מספר סניף: 512</v>
          </cell>
        </row>
        <row r="374">
          <cell r="C374" t="str">
            <v>הוד השרון. מספר סניף: 626</v>
          </cell>
        </row>
        <row r="375">
          <cell r="C375" t="str">
            <v>הוד השרון. מספר סניף: 751</v>
          </cell>
        </row>
        <row r="376">
          <cell r="C376" t="str">
            <v>הוד השרון. מספר סניף: 943</v>
          </cell>
        </row>
        <row r="377">
          <cell r="C377" t="str">
            <v>הוד השרון. מספר סניף: 943</v>
          </cell>
        </row>
        <row r="378">
          <cell r="C378" t="str">
            <v>החשמונאים, ת"א. מספר סניף: 556</v>
          </cell>
        </row>
        <row r="379">
          <cell r="C379" t="str">
            <v>החשמונאים. מספר סניף: 361</v>
          </cell>
        </row>
        <row r="380">
          <cell r="C380" t="str">
            <v>הטכניון. מספר סניף: 875</v>
          </cell>
        </row>
        <row r="381">
          <cell r="C381" t="str">
            <v>היוצרים. מספר סניף: 356</v>
          </cell>
        </row>
        <row r="382">
          <cell r="C382" t="str">
            <v>היכל התרבות. מספר סניף: 809</v>
          </cell>
        </row>
        <row r="383">
          <cell r="C383" t="str">
            <v>הים. מספר סניף: 749</v>
          </cell>
        </row>
        <row r="384">
          <cell r="C384" t="str">
            <v>היעלים. מספר סניף: 775</v>
          </cell>
        </row>
        <row r="385">
          <cell r="C385" t="str">
            <v>היצירה. מספר סניף: 459</v>
          </cell>
        </row>
        <row r="386">
          <cell r="C386" t="str">
            <v>היקב. מספר סניף: 669</v>
          </cell>
        </row>
        <row r="387">
          <cell r="C387" t="str">
            <v>הירקון- המרכז הארצי לתושבי חוץ. מספר סניף: 535</v>
          </cell>
        </row>
        <row r="388">
          <cell r="C388" t="str">
            <v>הכרמל חיפה. מספר סניף: 9</v>
          </cell>
        </row>
        <row r="389">
          <cell r="C389" t="str">
            <v>הכרמל. מספר סניף: 891</v>
          </cell>
        </row>
        <row r="390">
          <cell r="C390" t="str">
            <v>הל"ה. מספר סניף: 16</v>
          </cell>
        </row>
        <row r="391">
          <cell r="C391" t="str">
            <v>הלאום. מספר סניף: 321</v>
          </cell>
        </row>
        <row r="392">
          <cell r="C392" t="str">
            <v>הלואות ארציות. מספר סניף: 451</v>
          </cell>
        </row>
        <row r="393">
          <cell r="C393" t="str">
            <v>הלוואות עובדים. מספר סניף: 528</v>
          </cell>
        </row>
        <row r="394">
          <cell r="C394" t="str">
            <v>הלוואות עובדים. מספר סניף: 595</v>
          </cell>
        </row>
        <row r="395">
          <cell r="C395" t="str">
            <v>הלל יפה חדרה. מספר סניף: 44</v>
          </cell>
        </row>
        <row r="396">
          <cell r="C396" t="str">
            <v>הלמן אלדובי 2 קופ"ג. מספר סניף: 628</v>
          </cell>
        </row>
        <row r="397">
          <cell r="C397" t="str">
            <v>הלמן אלדובי 2 קופ"ג. מספר סניף: 632</v>
          </cell>
        </row>
        <row r="398">
          <cell r="C398" t="str">
            <v>הלמן אלדובי 4 קופ"ג. מספר סניף: 634</v>
          </cell>
        </row>
        <row r="399">
          <cell r="C399" t="str">
            <v>הלמן אלדובי 5 קופ"ג. מספר סניף: 660</v>
          </cell>
        </row>
        <row r="400">
          <cell r="C400" t="str">
            <v>הלמן אלדובי קופ"ג. מספר סניף: 623</v>
          </cell>
        </row>
        <row r="401">
          <cell r="C401" t="str">
            <v>הלני המלכה, י-ם. מספר סניף: 568</v>
          </cell>
        </row>
        <row r="402">
          <cell r="C402" t="str">
            <v>הלפיד. מספר סניף: 676</v>
          </cell>
        </row>
        <row r="403">
          <cell r="C403" t="str">
            <v>המאספים. מספר סניף: 510</v>
          </cell>
        </row>
        <row r="404">
          <cell r="C404" t="str">
            <v>המגדל. מספר סניף: 477</v>
          </cell>
        </row>
        <row r="405">
          <cell r="C405" t="str">
            <v>המושבה הגרמנית. מספר סניף: 158</v>
          </cell>
        </row>
        <row r="406">
          <cell r="C406" t="str">
            <v>המושבה. מספר סניף: 62</v>
          </cell>
        </row>
        <row r="407">
          <cell r="C407" t="str">
            <v>המלך ג'ורג'. מספר סניף: 902</v>
          </cell>
        </row>
        <row r="408">
          <cell r="C408" t="str">
            <v>המסגר. מספר סניף: 822</v>
          </cell>
        </row>
        <row r="409">
          <cell r="C409" t="str">
            <v>המסגר. מספר סניף: 88</v>
          </cell>
        </row>
        <row r="410">
          <cell r="C410" t="str">
            <v>המעפילים. מספר סניף: 616</v>
          </cell>
        </row>
        <row r="411">
          <cell r="C411" t="str">
            <v>המפרץ עסקים. מספר סניף: 169</v>
          </cell>
        </row>
        <row r="412">
          <cell r="C412" t="str">
            <v>המפרץ. מספר סניף: 176</v>
          </cell>
        </row>
        <row r="413">
          <cell r="C413" t="str">
            <v>המפרץ. מספר סניף: 791</v>
          </cell>
        </row>
        <row r="414">
          <cell r="C414" t="str">
            <v>המרכז לבנקאות פרטית - צפון. מספר סניף: 916</v>
          </cell>
        </row>
        <row r="415">
          <cell r="C415" t="str">
            <v>המרכז לבנקאות פרטית השרון. מספר סניף: 340</v>
          </cell>
        </row>
        <row r="416">
          <cell r="C416" t="str">
            <v>המרכז לבנקאות פרטית תל אביב. מספר סניף: 568</v>
          </cell>
        </row>
        <row r="417">
          <cell r="C417" t="str">
            <v>המרכז למימון מתמחה. מספר סניף: 321</v>
          </cell>
        </row>
        <row r="418">
          <cell r="C418" t="str">
            <v>המשרד המרכזי-החטיבה לכספים. מספר סניף: 849</v>
          </cell>
        </row>
        <row r="419">
          <cell r="C419" t="str">
            <v>הנביאים חיפה. מספר סניף: 509</v>
          </cell>
        </row>
        <row r="420">
          <cell r="C420" t="str">
            <v>הנביאים. מספר סניף: 702</v>
          </cell>
        </row>
        <row r="421">
          <cell r="C421" t="str">
            <v>הנהח"ש ראשית. מספר סניף: 399</v>
          </cell>
        </row>
        <row r="422">
          <cell r="C422" t="str">
            <v>הנהלה מרכזית. מספר סניף: 190</v>
          </cell>
        </row>
        <row r="423">
          <cell r="C423" t="str">
            <v>הנהלה ראשית. מספר סניף: 149</v>
          </cell>
        </row>
        <row r="424">
          <cell r="C424" t="str">
            <v>הנהלה ראשית. מספר סניף: 389</v>
          </cell>
        </row>
        <row r="425">
          <cell r="C425" t="str">
            <v>הנהלה ראשית. מספר סניף: 548</v>
          </cell>
        </row>
        <row r="426">
          <cell r="C426" t="str">
            <v>הנהלה ראשית. מספר סניף: 799</v>
          </cell>
        </row>
        <row r="427">
          <cell r="C427" t="str">
            <v>הנהלה. מספר סניף: 196</v>
          </cell>
        </row>
        <row r="428">
          <cell r="C428" t="str">
            <v>הנהלה. מספר סניף: 197</v>
          </cell>
        </row>
        <row r="429">
          <cell r="C429" t="str">
            <v>הנהלה. מספר סניף: 198</v>
          </cell>
        </row>
        <row r="430">
          <cell r="C430" t="str">
            <v>הנהלה. מספר סניף: 290</v>
          </cell>
        </row>
        <row r="431">
          <cell r="C431" t="str">
            <v>הנהלת חשבונות ראשית. מספר סניף: 298</v>
          </cell>
        </row>
        <row r="432">
          <cell r="C432" t="str">
            <v>הנמל. מספר סניף: 674</v>
          </cell>
        </row>
        <row r="433">
          <cell r="C433" t="str">
            <v>הנשיאים. מספר סניף: 481</v>
          </cell>
        </row>
        <row r="434">
          <cell r="C434" t="str">
            <v>הנשיאים. מספר סניף: 668</v>
          </cell>
        </row>
        <row r="435">
          <cell r="C435" t="str">
            <v>הסניף הישיר. מספר סניף: 535</v>
          </cell>
        </row>
        <row r="436">
          <cell r="C436" t="str">
            <v>הסניף המרכזי. מספר סניף: 357</v>
          </cell>
        </row>
        <row r="437">
          <cell r="C437" t="str">
            <v>הסניף הראשי. מספר סניף: 170</v>
          </cell>
        </row>
        <row r="438">
          <cell r="C438" t="str">
            <v>העליה. מספר סניף: 503</v>
          </cell>
        </row>
        <row r="439">
          <cell r="C439" t="str">
            <v>העמקים. מספר סניף: 752</v>
          </cell>
        </row>
        <row r="440">
          <cell r="C440" t="str">
            <v>העצמאות. מספר סניף: 521</v>
          </cell>
        </row>
        <row r="441">
          <cell r="C441" t="str">
            <v>הפארק. מספר סניף: 757</v>
          </cell>
        </row>
        <row r="442">
          <cell r="C442" t="str">
            <v>הפלמ"ח. מספר סניף: 574</v>
          </cell>
        </row>
        <row r="443">
          <cell r="C443" t="str">
            <v>הפניקס קופ"ג. מספר סניף: 624</v>
          </cell>
        </row>
        <row r="444">
          <cell r="C444" t="str">
            <v>הצפון. מספר סניף: 602</v>
          </cell>
        </row>
        <row r="445">
          <cell r="C445" t="str">
            <v>הקניונים. מספר סניף: 188</v>
          </cell>
        </row>
        <row r="446">
          <cell r="C446" t="str">
            <v>הקסטל. מספר סניף: 511</v>
          </cell>
        </row>
        <row r="447">
          <cell r="C447" t="str">
            <v>הקריה  תל אביב. מספר סניף: 131</v>
          </cell>
        </row>
        <row r="448">
          <cell r="C448" t="str">
            <v>הקריה. מספר סניף: 34</v>
          </cell>
        </row>
        <row r="449">
          <cell r="C449" t="str">
            <v>הקריה. מספר סניף: 378</v>
          </cell>
        </row>
        <row r="450">
          <cell r="C450" t="str">
            <v>הקריה. מספר סניף: 508</v>
          </cell>
        </row>
        <row r="451">
          <cell r="C451" t="str">
            <v>הקריון. מספר סניף: 746</v>
          </cell>
        </row>
        <row r="452">
          <cell r="C452" t="str">
            <v>הקריות. מספר סניף: 153</v>
          </cell>
        </row>
        <row r="453">
          <cell r="C453" t="str">
            <v>הר-נוף. מספר סניף: 739</v>
          </cell>
        </row>
        <row r="454">
          <cell r="C454" t="str">
            <v>הר הכרמל. מספר סניף: 701</v>
          </cell>
        </row>
        <row r="455">
          <cell r="C455" t="str">
            <v>הרא"ה. מספר סניף: 854</v>
          </cell>
        </row>
        <row r="456">
          <cell r="C456" t="str">
            <v>הרימון. מספר סניף: 500</v>
          </cell>
        </row>
        <row r="457">
          <cell r="C457" t="str">
            <v>הרצוג. מספר סניף: 541</v>
          </cell>
        </row>
        <row r="458">
          <cell r="C458" t="str">
            <v>הרצל פתח תקוה. מספר סניף: 56</v>
          </cell>
        </row>
        <row r="459">
          <cell r="C459" t="str">
            <v>הרצל. מספר סניף: 705</v>
          </cell>
        </row>
        <row r="460">
          <cell r="C460" t="str">
            <v>הרצליה עסקים. מספר סניף: 174</v>
          </cell>
        </row>
        <row r="461">
          <cell r="C461" t="str">
            <v>הרצליה פיתוח. מספר סניף: 146</v>
          </cell>
        </row>
        <row r="462">
          <cell r="C462" t="str">
            <v>הרצליה פיתוח. מספר סניף: 522</v>
          </cell>
        </row>
        <row r="463">
          <cell r="C463" t="str">
            <v>הרצליה פיתוח. מספר סניף: 629</v>
          </cell>
        </row>
        <row r="464">
          <cell r="C464" t="str">
            <v>הרצליה פיתוח. מספר סניף: 79</v>
          </cell>
        </row>
        <row r="465">
          <cell r="C465" t="str">
            <v>הרצליה פתוח. מספר סניף: 51</v>
          </cell>
        </row>
        <row r="466">
          <cell r="C466" t="str">
            <v>הרצליה פתוח. מספר סניף: 958</v>
          </cell>
        </row>
        <row r="467">
          <cell r="C467" t="str">
            <v>הרצליה. מספר סניף: 274</v>
          </cell>
        </row>
        <row r="468">
          <cell r="C468" t="str">
            <v>הרצליה. מספר סניף: 415</v>
          </cell>
        </row>
        <row r="469">
          <cell r="C469" t="str">
            <v>הרצליה. מספר סניף: 44</v>
          </cell>
        </row>
        <row r="470">
          <cell r="C470" t="str">
            <v>הרצליה. מספר סניף: 628</v>
          </cell>
        </row>
        <row r="471">
          <cell r="C471" t="str">
            <v>הרצליה. מספר סניף: 72</v>
          </cell>
        </row>
        <row r="472">
          <cell r="C472" t="str">
            <v>הרצליה. מספר סניף: 948</v>
          </cell>
        </row>
        <row r="473">
          <cell r="C473" t="str">
            <v>השופטים. מספר סניף: 705</v>
          </cell>
        </row>
        <row r="474">
          <cell r="C474" t="str">
            <v>השלום. מספר סניף: 672</v>
          </cell>
        </row>
        <row r="475">
          <cell r="C475" t="str">
            <v>השקד. מספר סניף: 555</v>
          </cell>
        </row>
        <row r="476">
          <cell r="C476" t="str">
            <v>השקמה. מספר סניף: 756</v>
          </cell>
        </row>
        <row r="477">
          <cell r="C477" t="str">
            <v>התעשיה האוירית. מספר סניף: 752</v>
          </cell>
        </row>
        <row r="478">
          <cell r="C478" t="str">
            <v>התעשיה חולון. מספר סניף: 157</v>
          </cell>
        </row>
        <row r="479">
          <cell r="C479" t="str">
            <v>התעשיה נתניה. מספר סניף: 598</v>
          </cell>
        </row>
        <row r="480">
          <cell r="C480" t="str">
            <v>התקוה. מספר סניף: 652</v>
          </cell>
        </row>
        <row r="481">
          <cell r="C481" t="str">
            <v>התשבי. מספר סניף: 709</v>
          </cell>
        </row>
        <row r="482">
          <cell r="C482" t="str">
            <v>ואדי ניסנאס. מספר סניף: 694</v>
          </cell>
        </row>
        <row r="483">
          <cell r="C483" t="str">
            <v>ז'בוטינסקי. מספר סניף: 528</v>
          </cell>
        </row>
        <row r="484">
          <cell r="C484" t="str">
            <v>זכרון יעקב. מספר סניף: 625</v>
          </cell>
        </row>
        <row r="485">
          <cell r="C485" t="str">
            <v>זכרון יעקב. מספר סניף: 95</v>
          </cell>
        </row>
        <row r="486">
          <cell r="C486" t="str">
            <v>זכרון יעקב. מספר סניף: 956</v>
          </cell>
        </row>
        <row r="487">
          <cell r="C487" t="str">
            <v>חברות בנות. מספר סניף: 579</v>
          </cell>
        </row>
        <row r="488">
          <cell r="C488" t="str">
            <v>חדרה עסקים. מספר סניף: 72</v>
          </cell>
        </row>
        <row r="489">
          <cell r="C489" t="str">
            <v>חדרה. מספר סניף: 138</v>
          </cell>
        </row>
        <row r="490">
          <cell r="C490" t="str">
            <v>חדרה. מספר סניף: 27</v>
          </cell>
        </row>
        <row r="491">
          <cell r="C491" t="str">
            <v>חדרה. מספר סניף: 420</v>
          </cell>
        </row>
        <row r="492">
          <cell r="C492" t="str">
            <v>חדרה. מספר סניף: 517</v>
          </cell>
        </row>
        <row r="493">
          <cell r="C493" t="str">
            <v>חדרה. מספר סניף: 620</v>
          </cell>
        </row>
        <row r="494">
          <cell r="C494" t="str">
            <v>חדרה. מספר סניף: 677</v>
          </cell>
        </row>
        <row r="495">
          <cell r="C495" t="str">
            <v>חדרה. מספר סניף: 90</v>
          </cell>
        </row>
        <row r="496">
          <cell r="C496" t="str">
            <v>חדרה. מספר סניף: 92</v>
          </cell>
        </row>
        <row r="497">
          <cell r="C497" t="str">
            <v>חדרה. מספר סניף: 953</v>
          </cell>
        </row>
        <row r="498">
          <cell r="C498" t="str">
            <v>חולון-ויצמן. מספר סניף: 638</v>
          </cell>
        </row>
        <row r="499">
          <cell r="C499" t="str">
            <v>חולון א. מספר סניף: 639</v>
          </cell>
        </row>
        <row r="500">
          <cell r="C500" t="str">
            <v>חולון עסקים. מספר סניף: 586</v>
          </cell>
        </row>
        <row r="501">
          <cell r="C501" t="str">
            <v>חולון עסקים. מספר סניף: 78</v>
          </cell>
        </row>
        <row r="502">
          <cell r="C502" t="str">
            <v>חולון. מספר סניף: 158</v>
          </cell>
        </row>
        <row r="503">
          <cell r="C503" t="str">
            <v>חולון. מספר סניף: 284</v>
          </cell>
        </row>
        <row r="504">
          <cell r="C504" t="str">
            <v>חולון. מספר סניף: 412</v>
          </cell>
        </row>
        <row r="505">
          <cell r="C505" t="str">
            <v>חולון. מספר סניף: 45</v>
          </cell>
        </row>
        <row r="506">
          <cell r="C506" t="str">
            <v>חולון. מספר סניף: 49</v>
          </cell>
        </row>
        <row r="507">
          <cell r="C507" t="str">
            <v>חולון. מספר סניף: 511</v>
          </cell>
        </row>
        <row r="508">
          <cell r="C508" t="str">
            <v>חולון. מספר סניף: 67</v>
          </cell>
        </row>
        <row r="509">
          <cell r="C509" t="str">
            <v>חולון. מספר סניף: 686</v>
          </cell>
        </row>
        <row r="510">
          <cell r="C510" t="str">
            <v>חולון. מספר סניף: 858</v>
          </cell>
        </row>
        <row r="511">
          <cell r="C511" t="str">
            <v>חורב. מספר סניף: 880</v>
          </cell>
        </row>
        <row r="512">
          <cell r="C512" t="str">
            <v>חורפיש. מספר סניף: 753</v>
          </cell>
        </row>
        <row r="513">
          <cell r="C513" t="str">
            <v>חזון איש. מספר סניף: 266</v>
          </cell>
        </row>
        <row r="514">
          <cell r="C514" t="str">
            <v>חזון איש. מספר סניף: 468</v>
          </cell>
        </row>
        <row r="515">
          <cell r="C515" t="str">
            <v>חזון איש. מספר סניף: 731</v>
          </cell>
        </row>
        <row r="516">
          <cell r="C516" t="str">
            <v>חטיבת הנגב. מספר סניף: 477</v>
          </cell>
        </row>
        <row r="517">
          <cell r="C517" t="str">
            <v>חיים עוזר. מספר סניף: 761</v>
          </cell>
        </row>
        <row r="518">
          <cell r="C518" t="str">
            <v>חיל הים - חיפה. מספר סניף: 186</v>
          </cell>
        </row>
        <row r="519">
          <cell r="C519" t="str">
            <v>חיפה הדר. מספר סניף: 441</v>
          </cell>
        </row>
        <row r="520">
          <cell r="C520" t="str">
            <v>חיפה עסקים. מספר סניף: 562</v>
          </cell>
        </row>
        <row r="521">
          <cell r="C521" t="str">
            <v>חיפה ראשי. מספר סניף: 6</v>
          </cell>
        </row>
        <row r="522">
          <cell r="C522" t="str">
            <v>חיפה ראשי. מספר סניף: 650</v>
          </cell>
        </row>
        <row r="523">
          <cell r="C523" t="str">
            <v>חיפה ראשי. מספר סניף: 700</v>
          </cell>
        </row>
        <row r="524">
          <cell r="C524" t="str">
            <v>חיפה ראשי. מספר סניף: 81</v>
          </cell>
        </row>
        <row r="525">
          <cell r="C525" t="str">
            <v>חיפה. מספר סניף: 1</v>
          </cell>
        </row>
        <row r="526">
          <cell r="C526" t="str">
            <v>חיפה. מספר סניף: 140</v>
          </cell>
        </row>
        <row r="527">
          <cell r="C527" t="str">
            <v>חיפה. מספר סניף: 187</v>
          </cell>
        </row>
        <row r="528">
          <cell r="C528" t="str">
            <v>חיפה. מספר סניף: 289</v>
          </cell>
        </row>
        <row r="529">
          <cell r="C529" t="str">
            <v>חיפה. מספר סניף: 3</v>
          </cell>
        </row>
        <row r="530">
          <cell r="C530" t="str">
            <v>חיפה. מספר סניף: 52</v>
          </cell>
        </row>
        <row r="531">
          <cell r="C531" t="str">
            <v>חיפה. מספר סניף: 527</v>
          </cell>
        </row>
        <row r="532">
          <cell r="C532" t="str">
            <v>חסכון פנסיוני. מספר סניף: 597</v>
          </cell>
        </row>
        <row r="533">
          <cell r="C533" t="str">
            <v>חצור. מספר סניף: 367</v>
          </cell>
        </row>
        <row r="534">
          <cell r="C534" t="str">
            <v>חצור. מספר סניף: 715</v>
          </cell>
        </row>
        <row r="535">
          <cell r="C535" t="str">
            <v>חצרות יפו. מספר סניף: 26</v>
          </cell>
        </row>
        <row r="536">
          <cell r="C536" t="str">
            <v>חצרות יפו. מספר סניף: 406</v>
          </cell>
        </row>
        <row r="537">
          <cell r="C537" t="str">
            <v>חצרות יפו. מספר סניף: 436</v>
          </cell>
        </row>
        <row r="538">
          <cell r="C538" t="str">
            <v>חצרים. מספר סניף: 376</v>
          </cell>
        </row>
        <row r="539">
          <cell r="C539" t="str">
            <v>חרוד. מספר סניף: 576</v>
          </cell>
        </row>
        <row r="540">
          <cell r="C540" t="str">
            <v>חרפיש. מספר סניף: 43</v>
          </cell>
        </row>
        <row r="541">
          <cell r="C541" t="str">
            <v>חשבות הבנק. מספר סניף: 659</v>
          </cell>
        </row>
        <row r="542">
          <cell r="C542" t="str">
            <v>חשמונאים. מספר סניף: 494</v>
          </cell>
        </row>
        <row r="543">
          <cell r="C543" t="str">
            <v>טבריה עלית. מספר סניף: 724</v>
          </cell>
        </row>
        <row r="544">
          <cell r="C544" t="str">
            <v>טבריה. מספר סניף: 2</v>
          </cell>
        </row>
        <row r="545">
          <cell r="C545" t="str">
            <v>טבריה. מספר סניף: 46</v>
          </cell>
        </row>
        <row r="546">
          <cell r="C546" t="str">
            <v>טבריה. מספר סניף: 462</v>
          </cell>
        </row>
        <row r="547">
          <cell r="C547" t="str">
            <v>טבריה. מספר סניף: 723</v>
          </cell>
        </row>
        <row r="548">
          <cell r="C548" t="str">
            <v>טבריה. מספר סניף: 970</v>
          </cell>
        </row>
        <row r="549">
          <cell r="C549" t="str">
            <v>טוביהו. מספר סניף: 594</v>
          </cell>
        </row>
        <row r="550">
          <cell r="C550" t="str">
            <v>טופ-דן. מספר סניף: 94</v>
          </cell>
        </row>
        <row r="551">
          <cell r="C551" t="str">
            <v>טופ דן. מספר סניף: 324</v>
          </cell>
        </row>
        <row r="552">
          <cell r="C552" t="str">
            <v>טורעאן. מספר סניף: 10</v>
          </cell>
        </row>
        <row r="553">
          <cell r="C553" t="str">
            <v>טורעאן. מספר סניף: 632</v>
          </cell>
        </row>
        <row r="554">
          <cell r="C554" t="str">
            <v>טייבה. מספר סניף: 665</v>
          </cell>
        </row>
        <row r="555">
          <cell r="C555" t="str">
            <v>טייבה. מספר סניף: 951</v>
          </cell>
        </row>
        <row r="556">
          <cell r="C556" t="str">
            <v>טירה המשולש. מספר סניף: 506</v>
          </cell>
        </row>
        <row r="557">
          <cell r="C557" t="str">
            <v>טירה. מספר סניף: 980</v>
          </cell>
        </row>
        <row r="558">
          <cell r="C558" t="str">
            <v>טירת הכרמל. מספר סניף: 662</v>
          </cell>
        </row>
        <row r="559">
          <cell r="C559" t="str">
            <v>טירת הכרמל. מספר סניף: 703</v>
          </cell>
        </row>
        <row r="560">
          <cell r="C560" t="str">
            <v>טירת הכרמל. מספר סניף: 885</v>
          </cell>
        </row>
        <row r="561">
          <cell r="C561" t="str">
            <v>טכני. מספר סניף: 996</v>
          </cell>
        </row>
        <row r="562">
          <cell r="C562" t="str">
            <v>טלבנק. מספר סניף: 219</v>
          </cell>
        </row>
        <row r="563">
          <cell r="C563" t="str">
            <v>טמרה. מספר סניף: 26</v>
          </cell>
        </row>
        <row r="564">
          <cell r="C564" t="str">
            <v>טמרה. מספר סניף: 418</v>
          </cell>
        </row>
        <row r="565">
          <cell r="C565" t="str">
            <v>טמרה. מספר סניף: 614</v>
          </cell>
        </row>
        <row r="566">
          <cell r="C566" t="str">
            <v>טרומפלדור. מספר סניף: 807</v>
          </cell>
        </row>
        <row r="567">
          <cell r="C567" t="str">
            <v>טרפון. מספר סניף: 430</v>
          </cell>
        </row>
        <row r="568">
          <cell r="C568" t="str">
            <v>טרפון. מספר סניף: 476</v>
          </cell>
        </row>
        <row r="569">
          <cell r="C569" t="str">
            <v>טשרניחובסקי. מספר סניף: 679</v>
          </cell>
        </row>
        <row r="570">
          <cell r="C570" t="str">
            <v>טשרניחובסקי. מספר סניף: 720</v>
          </cell>
        </row>
        <row r="571">
          <cell r="C571" t="str">
            <v>יבנה. מספר סניף: 175</v>
          </cell>
        </row>
        <row r="572">
          <cell r="C572" t="str">
            <v>יבנה. מספר סניף: 540</v>
          </cell>
        </row>
        <row r="573">
          <cell r="C573" t="str">
            <v>יבנה. מספר סניף: 762</v>
          </cell>
        </row>
        <row r="574">
          <cell r="C574" t="str">
            <v>יבנה. מספר סניף: 939</v>
          </cell>
        </row>
        <row r="575">
          <cell r="C575" t="str">
            <v>יד אליהו. מספר סניף: 151</v>
          </cell>
        </row>
        <row r="576">
          <cell r="C576" t="str">
            <v>יד אליהו. מספר סניף: 603</v>
          </cell>
        </row>
        <row r="577">
          <cell r="C577" t="str">
            <v>יד אליהו. מספר סניף: 814</v>
          </cell>
        </row>
        <row r="578">
          <cell r="C578" t="str">
            <v>יד חרוצים. מספר סניף: 115</v>
          </cell>
        </row>
        <row r="579">
          <cell r="C579" t="str">
            <v>יהוד. מספר סניף: 110</v>
          </cell>
        </row>
        <row r="580">
          <cell r="C580" t="str">
            <v>יהוד. מספר סניף: 514</v>
          </cell>
        </row>
        <row r="581">
          <cell r="C581" t="str">
            <v>יהוד. מספר סניף: 617</v>
          </cell>
        </row>
        <row r="582">
          <cell r="C582" t="str">
            <v>יהוד. מספר סניף: 837</v>
          </cell>
        </row>
        <row r="583">
          <cell r="C583" t="str">
            <v>יהודה המכבי. מספר סניף: 38</v>
          </cell>
        </row>
        <row r="584">
          <cell r="C584" t="str">
            <v>יהודה המכבי. מספר סניף: 605</v>
          </cell>
        </row>
        <row r="585">
          <cell r="C585" t="str">
            <v>יהודה הנשיא. מספר סניף: 740</v>
          </cell>
        </row>
        <row r="586">
          <cell r="C586" t="str">
            <v>יהלום. מספר סניף: 537</v>
          </cell>
        </row>
        <row r="587">
          <cell r="C587" t="str">
            <v>יובלים. מספר סניף: 464</v>
          </cell>
        </row>
        <row r="588">
          <cell r="C588" t="str">
            <v>יוקנעם. מספר סניף: 131</v>
          </cell>
        </row>
        <row r="589">
          <cell r="C589" t="str">
            <v>יוקנעם. מספר סניף: 582</v>
          </cell>
        </row>
        <row r="590">
          <cell r="C590" t="str">
            <v>יזרעאליה. מספר סניף: 755</v>
          </cell>
        </row>
        <row r="591">
          <cell r="C591" t="str">
            <v>יחידה מרכזת. מספר סניף: 297</v>
          </cell>
        </row>
        <row r="592">
          <cell r="C592" t="str">
            <v>יחידת ביצוע מחלקת מט"י. מספר סניף: 49</v>
          </cell>
        </row>
        <row r="593">
          <cell r="C593" t="str">
            <v>יחידת בצוע-מחלקת מט"י. מספר סניף: 989</v>
          </cell>
        </row>
        <row r="594">
          <cell r="C594" t="str">
            <v>יחידת בצוע-נהול אשראי מרוכז. מספר סניף: 646</v>
          </cell>
        </row>
        <row r="595">
          <cell r="C595" t="str">
            <v>יחידת בצוע ני"ע. מספר סניף: 60</v>
          </cell>
        </row>
        <row r="596">
          <cell r="C596" t="str">
            <v>יחידת עיקולים. מספר סניף: 468</v>
          </cell>
        </row>
        <row r="597">
          <cell r="C597" t="str">
            <v>ייעוץ פנסיוני. מספר סניף: 308</v>
          </cell>
        </row>
        <row r="598">
          <cell r="C598" t="str">
            <v>ילמ. מספר סניף: 305</v>
          </cell>
        </row>
        <row r="599">
          <cell r="C599" t="str">
            <v>יעוץ פנסיוני. מספר סניף: 749</v>
          </cell>
        </row>
        <row r="600">
          <cell r="C600" t="str">
            <v>יעלים. מספר סניף: 61</v>
          </cell>
        </row>
        <row r="601">
          <cell r="C601" t="str">
            <v>יפו. מספר סניף: 505</v>
          </cell>
        </row>
        <row r="602">
          <cell r="C602" t="str">
            <v>יפו. מספר סניף: 611</v>
          </cell>
        </row>
        <row r="603">
          <cell r="C603" t="str">
            <v>יפו. מספר סניף: 653</v>
          </cell>
        </row>
        <row r="604">
          <cell r="C604" t="str">
            <v>יפו. מספר סניף: 801</v>
          </cell>
        </row>
        <row r="605">
          <cell r="C605" t="str">
            <v>יפיע. מספר סניף: 20</v>
          </cell>
        </row>
        <row r="606">
          <cell r="C606" t="str">
            <v>יפיע. מספר סניף: 449</v>
          </cell>
        </row>
        <row r="607">
          <cell r="C607" t="str">
            <v>יפיע. מספר סניף: 628</v>
          </cell>
        </row>
        <row r="608">
          <cell r="C608" t="str">
            <v>יצחק שדה. מספר סניף: 48</v>
          </cell>
        </row>
        <row r="609">
          <cell r="C609" t="str">
            <v>יצחק שדה. מספר סניף: 780</v>
          </cell>
        </row>
        <row r="610">
          <cell r="C610" t="str">
            <v>יקנעם. מספר סניף: 722</v>
          </cell>
        </row>
        <row r="611">
          <cell r="C611" t="str">
            <v>יקנעם. מספר סניף: 729</v>
          </cell>
        </row>
        <row r="612">
          <cell r="C612" t="str">
            <v>ירוחם. מספר סניף: 671</v>
          </cell>
        </row>
        <row r="613">
          <cell r="C613" t="str">
            <v>ירושלים עסקים. מספר סניף: 436</v>
          </cell>
        </row>
        <row r="614">
          <cell r="C614" t="str">
            <v>ירושלים ראשי. מספר סניף: 12</v>
          </cell>
        </row>
        <row r="615">
          <cell r="C615" t="str">
            <v>ירושלים ראשי. מספר סניף: 50</v>
          </cell>
        </row>
        <row r="616">
          <cell r="C616" t="str">
            <v>ירושלים ראשי. מספר סניף: 51</v>
          </cell>
        </row>
        <row r="617">
          <cell r="C617" t="str">
            <v>ירושלים, ראשי. מספר סניף: 690</v>
          </cell>
        </row>
        <row r="618">
          <cell r="C618" t="str">
            <v>ירושלים. מספר סניף: 185</v>
          </cell>
        </row>
        <row r="619">
          <cell r="C619" t="str">
            <v>ירושלים. מספר סניף: 288</v>
          </cell>
        </row>
        <row r="620">
          <cell r="C620" t="str">
            <v>ירושלים. מספר סניף: 369</v>
          </cell>
        </row>
        <row r="621">
          <cell r="C621" t="str">
            <v>ירושלים. מספר סניף: 515</v>
          </cell>
        </row>
        <row r="622">
          <cell r="C622" t="str">
            <v>ירושלים. מספר סניף: 642</v>
          </cell>
        </row>
        <row r="623">
          <cell r="C623" t="str">
            <v>ירכא. מספר סניף: 33</v>
          </cell>
        </row>
        <row r="624">
          <cell r="C624" t="str">
            <v>ירכא. מספר סניף: 602</v>
          </cell>
        </row>
        <row r="625">
          <cell r="C625" t="str">
            <v>ירכא. מספר סניף: 90</v>
          </cell>
        </row>
        <row r="626">
          <cell r="C626" t="str">
            <v>ישורון. מספר סניף: 529</v>
          </cell>
        </row>
        <row r="627">
          <cell r="C627" t="str">
            <v>ישיר לאומי. מספר סניף: 678</v>
          </cell>
        </row>
        <row r="628">
          <cell r="C628" t="str">
            <v>כאבול. מספר סניף: 24</v>
          </cell>
        </row>
        <row r="629">
          <cell r="C629" t="str">
            <v>כאבול. מספר סניף: 738</v>
          </cell>
        </row>
        <row r="630">
          <cell r="C630" t="str">
            <v>כהנמן. מספר סניף: 570</v>
          </cell>
        </row>
        <row r="631">
          <cell r="C631" t="str">
            <v>כוכב יאיר. מספר סניף: 683</v>
          </cell>
        </row>
        <row r="632">
          <cell r="C632" t="str">
            <v>כורזין. מספר סניף: 543</v>
          </cell>
        </row>
        <row r="633">
          <cell r="C633" t="str">
            <v>כיכר המדינה. מספר סניף: 157</v>
          </cell>
        </row>
        <row r="634">
          <cell r="C634" t="str">
            <v>כיכר המדינה. מספר סניף: 275</v>
          </cell>
        </row>
        <row r="635">
          <cell r="C635" t="str">
            <v>כיכר המדינה. מספר סניף: 410</v>
          </cell>
        </row>
        <row r="636">
          <cell r="C636" t="str">
            <v>כיכר השבטים. מספר סניף: 786</v>
          </cell>
        </row>
        <row r="637">
          <cell r="C637" t="str">
            <v>כיכר השבת. מספר סניף: 501</v>
          </cell>
        </row>
        <row r="638">
          <cell r="C638" t="str">
            <v>ככר היהלום. מספר סניף: 123</v>
          </cell>
        </row>
        <row r="639">
          <cell r="C639" t="str">
            <v>ככר המדינה. מספר סניף: 152</v>
          </cell>
        </row>
        <row r="640">
          <cell r="C640" t="str">
            <v>ככר המדינה. מספר סניף: 405</v>
          </cell>
        </row>
        <row r="641">
          <cell r="C641" t="str">
            <v>ככר המדינה. מספר סניף: 524</v>
          </cell>
        </row>
        <row r="642">
          <cell r="C642" t="str">
            <v>ככר המדינה. מספר סניף: 603</v>
          </cell>
        </row>
        <row r="643">
          <cell r="C643" t="str">
            <v>ככר המדינה. מספר סניף: 753</v>
          </cell>
        </row>
        <row r="644">
          <cell r="C644" t="str">
            <v>ככר המדינה. מספר סניף: 93</v>
          </cell>
        </row>
        <row r="645">
          <cell r="C645" t="str">
            <v>ככר המושבות. מספר סניף: 810</v>
          </cell>
        </row>
        <row r="646">
          <cell r="C646" t="str">
            <v>ככר הסיטי. מספר סניף: 540</v>
          </cell>
        </row>
        <row r="647">
          <cell r="C647" t="str">
            <v>ככר יצחק רבין. מספר סניף: 101</v>
          </cell>
        </row>
        <row r="648">
          <cell r="C648" t="str">
            <v>ככר יצחק רבין. מספר סניף: 609</v>
          </cell>
        </row>
        <row r="649">
          <cell r="C649" t="str">
            <v>ככר יצחק רבין. מספר סניף: 816</v>
          </cell>
        </row>
        <row r="650">
          <cell r="C650" t="str">
            <v>ככר יצחק רבין. מספר סניף: 85</v>
          </cell>
        </row>
        <row r="651">
          <cell r="C651" t="str">
            <v>ככר נח. מספר סניף: 683</v>
          </cell>
        </row>
        <row r="652">
          <cell r="C652" t="str">
            <v>ככר סירן. מספר סניף: 863</v>
          </cell>
        </row>
        <row r="653">
          <cell r="C653" t="str">
            <v>ככר עצמאות. מספר סניף: 511</v>
          </cell>
        </row>
        <row r="654">
          <cell r="C654" t="str">
            <v>ככר פריז. מספר סניף: 736</v>
          </cell>
        </row>
        <row r="655">
          <cell r="C655" t="str">
            <v>ככר ציון. מספר סניף: 783</v>
          </cell>
        </row>
        <row r="656">
          <cell r="C656" t="str">
            <v>ככר ציון. מספר סניף: 920</v>
          </cell>
        </row>
        <row r="657">
          <cell r="C657" t="str">
            <v>ככר רבין. מספר סניף: 658</v>
          </cell>
        </row>
        <row r="658">
          <cell r="C658" t="str">
            <v>כנפי נשרים. מספר סניף: 129</v>
          </cell>
        </row>
        <row r="659">
          <cell r="C659" t="str">
            <v>כנפי נשרים. מספר סניף: 182</v>
          </cell>
        </row>
        <row r="660">
          <cell r="C660" t="str">
            <v>כנפי נשרים. מספר סניף: 331</v>
          </cell>
        </row>
        <row r="661">
          <cell r="C661" t="str">
            <v>כנפי נשרים. מספר סניף: 539</v>
          </cell>
        </row>
        <row r="662">
          <cell r="C662" t="str">
            <v>כנפי נשרים. מספר סניף: 661</v>
          </cell>
        </row>
        <row r="663">
          <cell r="C663" t="str">
            <v>כפר-גנים. מספר סניף: 317</v>
          </cell>
        </row>
        <row r="664">
          <cell r="C664" t="str">
            <v>כפר גנים. מספר סניף: 153</v>
          </cell>
        </row>
        <row r="665">
          <cell r="C665" t="str">
            <v>כפר גנים. מספר סניף: 156</v>
          </cell>
        </row>
        <row r="666">
          <cell r="C666" t="str">
            <v>כפר גנים. מספר סניף: 548</v>
          </cell>
        </row>
        <row r="667">
          <cell r="C667" t="str">
            <v>כפר גנים. מספר סניף: 703</v>
          </cell>
        </row>
        <row r="668">
          <cell r="C668" t="str">
            <v>כפר ורדים. מספר סניף: 120</v>
          </cell>
        </row>
        <row r="669">
          <cell r="C669" t="str">
            <v>כפר יאסיף. מספר סניף: 15</v>
          </cell>
        </row>
        <row r="670">
          <cell r="C670" t="str">
            <v>כפר יאסיף. מספר סניף: 202</v>
          </cell>
        </row>
        <row r="671">
          <cell r="C671" t="str">
            <v>כפר יאסיף. מספר סניף: 538</v>
          </cell>
        </row>
        <row r="672">
          <cell r="C672" t="str">
            <v>כפר יאסיף. מספר סניף: 691</v>
          </cell>
        </row>
        <row r="673">
          <cell r="C673" t="str">
            <v>כפר יונה. מספר סניף: 675</v>
          </cell>
        </row>
        <row r="674">
          <cell r="C674" t="str">
            <v>כפר כנא. מספר סניף: 478</v>
          </cell>
        </row>
        <row r="675">
          <cell r="C675" t="str">
            <v>כפר כנא. מספר סניף: 631</v>
          </cell>
        </row>
        <row r="676">
          <cell r="C676" t="str">
            <v>כפר כנא. מספר סניף: 7</v>
          </cell>
        </row>
        <row r="677">
          <cell r="C677" t="str">
            <v>כפר מנדא. מספר סניף: 28</v>
          </cell>
        </row>
        <row r="678">
          <cell r="C678" t="str">
            <v>כפר סבא הירוקה. מספר סניף: 135</v>
          </cell>
        </row>
        <row r="679">
          <cell r="C679" t="str">
            <v>כפר סבא. מספר סניף: 118</v>
          </cell>
        </row>
        <row r="680">
          <cell r="C680" t="str">
            <v>כפר סבא. מספר סניף: 21</v>
          </cell>
        </row>
        <row r="681">
          <cell r="C681" t="str">
            <v>כפר סבא. מספר סניף: 380</v>
          </cell>
        </row>
        <row r="682">
          <cell r="C682" t="str">
            <v>כפר סבא. מספר סניף: 424</v>
          </cell>
        </row>
        <row r="683">
          <cell r="C683" t="str">
            <v>כפר סבא. מספר סניף: 502</v>
          </cell>
        </row>
        <row r="684">
          <cell r="C684" t="str">
            <v>כפר סבא. מספר סניף: 54</v>
          </cell>
        </row>
        <row r="685">
          <cell r="C685" t="str">
            <v>כפר סבא. מספר סניף: 627</v>
          </cell>
        </row>
        <row r="686">
          <cell r="C686" t="str">
            <v>כפר סבא. מספר סניף: 699</v>
          </cell>
        </row>
        <row r="687">
          <cell r="C687" t="str">
            <v>כפר סבא. מספר סניף: 946</v>
          </cell>
        </row>
        <row r="688">
          <cell r="C688" t="str">
            <v>כפר ערערה. מספר סניף: 27</v>
          </cell>
        </row>
        <row r="689">
          <cell r="C689" t="str">
            <v>כפר קאסם. מספר סניף: 201</v>
          </cell>
        </row>
        <row r="690">
          <cell r="C690" t="str">
            <v>כפר קאסם. מספר סניף: 652</v>
          </cell>
        </row>
        <row r="691">
          <cell r="C691" t="str">
            <v>כפר קאסם. מספר סניף: 750</v>
          </cell>
        </row>
        <row r="692">
          <cell r="C692" t="str">
            <v>כפר קמא. מספר סניף: 695</v>
          </cell>
        </row>
        <row r="693">
          <cell r="C693" t="str">
            <v>כפר קרע. מספר סניף: 578</v>
          </cell>
        </row>
        <row r="694">
          <cell r="C694" t="str">
            <v>כפר קרע. מספר סניף: 8</v>
          </cell>
        </row>
        <row r="695">
          <cell r="C695" t="str">
            <v>כפר שמריהו. מספר סניף: 680</v>
          </cell>
        </row>
        <row r="696">
          <cell r="C696" t="str">
            <v>כפר שמריהו. מספר סניף: 844</v>
          </cell>
        </row>
        <row r="697">
          <cell r="C697" t="str">
            <v>כפר תבור. מספר סניף: 549</v>
          </cell>
        </row>
        <row r="698">
          <cell r="C698" t="str">
            <v>כצנלסון. מספר סניף: 572</v>
          </cell>
        </row>
        <row r="699">
          <cell r="C699" t="str">
            <v>כרמיאל. מספר סניף: 174</v>
          </cell>
        </row>
        <row r="700">
          <cell r="C700" t="str">
            <v>כרמיאל. מספר סניף: 280</v>
          </cell>
        </row>
        <row r="701">
          <cell r="C701" t="str">
            <v>כרמיאל. מספר סניף: 398</v>
          </cell>
        </row>
        <row r="702">
          <cell r="C702" t="str">
            <v>כרמיאל. מספר סניף: 504</v>
          </cell>
        </row>
        <row r="703">
          <cell r="C703" t="str">
            <v>כרמיאל. מספר סניף: 513</v>
          </cell>
        </row>
        <row r="704">
          <cell r="C704" t="str">
            <v>כרמיאל. מספר סניף: 59</v>
          </cell>
        </row>
        <row r="705">
          <cell r="C705" t="str">
            <v>כרמיאל. מספר סניף: 747</v>
          </cell>
        </row>
        <row r="706">
          <cell r="C706" t="str">
            <v>כרמיאל. מספר סניף: 96</v>
          </cell>
        </row>
        <row r="707">
          <cell r="C707" t="str">
            <v>כרמיאל. מספר סניף: 961</v>
          </cell>
        </row>
        <row r="708">
          <cell r="C708" t="str">
            <v>כרמל. מספר סניף: 311</v>
          </cell>
        </row>
        <row r="709">
          <cell r="C709" t="str">
            <v>כרמל. מספר סניף: 449</v>
          </cell>
        </row>
        <row r="710">
          <cell r="C710" t="str">
            <v>כרמל. מספר סניף: 512</v>
          </cell>
        </row>
        <row r="711">
          <cell r="C711" t="str">
            <v>לאומי טוטאל דיגיטל. מספר סניף: 701</v>
          </cell>
        </row>
        <row r="712">
          <cell r="C712" t="str">
            <v>לב דיזנגוף. מספר סניף: 147</v>
          </cell>
        </row>
        <row r="713">
          <cell r="C713" t="str">
            <v>לב דיזנגוף. מספר סניף: 453</v>
          </cell>
        </row>
        <row r="714">
          <cell r="C714" t="str">
            <v>לב דיזנגוף. מספר סניף: 681</v>
          </cell>
        </row>
        <row r="715">
          <cell r="C715" t="str">
            <v>לב דיזנגוף. מספר סניף: 806</v>
          </cell>
        </row>
        <row r="716">
          <cell r="C716" t="str">
            <v>לב העיר באר שבע. מספר סניף: 517</v>
          </cell>
        </row>
        <row r="717">
          <cell r="C717" t="str">
            <v>לב העיר. מספר סניף: 55</v>
          </cell>
        </row>
        <row r="718">
          <cell r="C718" t="str">
            <v>לב הפארק. מספר סניף: 695</v>
          </cell>
        </row>
        <row r="719">
          <cell r="C719" t="str">
            <v>לב הרובע. מספר סניף: 986</v>
          </cell>
        </row>
        <row r="720">
          <cell r="C720" t="str">
            <v>לב ראשון. מספר סניף: 430</v>
          </cell>
        </row>
        <row r="721">
          <cell r="C721" t="str">
            <v>להבים. מספר סניף: 3</v>
          </cell>
        </row>
        <row r="722">
          <cell r="C722" t="str">
            <v>לוד תעשיה אוירית. מספר סניף: 374</v>
          </cell>
        </row>
        <row r="723">
          <cell r="C723" t="str">
            <v>לוד. מספר סניף: 59</v>
          </cell>
        </row>
        <row r="724">
          <cell r="C724" t="str">
            <v>לוד. מספר סניף: 685</v>
          </cell>
        </row>
        <row r="725">
          <cell r="C725" t="str">
            <v>לוד. מספר סניף: 937</v>
          </cell>
        </row>
        <row r="726">
          <cell r="C726" t="str">
            <v>לינקולן. מספר סניף: 772</v>
          </cell>
        </row>
        <row r="727">
          <cell r="C727" t="str">
            <v>למד. מספר סניף: 631</v>
          </cell>
        </row>
        <row r="728">
          <cell r="C728" t="str">
            <v>למד. מספר סניף: 788</v>
          </cell>
        </row>
        <row r="729">
          <cell r="C729" t="str">
            <v>לקוחות נבחרים. מספר סניף: 338</v>
          </cell>
        </row>
        <row r="730">
          <cell r="C730" t="str">
            <v>מ.ש.י. כניסה לקבע. מספר סניף: 988</v>
          </cell>
        </row>
        <row r="731">
          <cell r="C731" t="str">
            <v>מאה שערים. מספר סניף: 184</v>
          </cell>
        </row>
        <row r="732">
          <cell r="C732" t="str">
            <v>מאה שערים. מספר סניף: 533</v>
          </cell>
        </row>
        <row r="733">
          <cell r="C733" t="str">
            <v>מאפו. מספר סניף: 130</v>
          </cell>
        </row>
        <row r="734">
          <cell r="C734" t="str">
            <v>מבצע עובדה. מספר סניף: 564</v>
          </cell>
        </row>
        <row r="735">
          <cell r="C735" t="str">
            <v>מבשרת ציון. מספר סניף: 448</v>
          </cell>
        </row>
        <row r="736">
          <cell r="C736" t="str">
            <v>מבשרת ציון. מספר סניף: 510</v>
          </cell>
        </row>
        <row r="737">
          <cell r="C737" t="str">
            <v>מבשרת ציון. מספר סניף: 638</v>
          </cell>
        </row>
        <row r="738">
          <cell r="C738" t="str">
            <v>מבשרת. מספר סניף: 142</v>
          </cell>
        </row>
        <row r="739">
          <cell r="C739" t="str">
            <v>מג'אר. מספר סניף: 4</v>
          </cell>
        </row>
        <row r="740">
          <cell r="C740" t="str">
            <v>מג'אר. מספר סניף: 581</v>
          </cell>
        </row>
        <row r="741">
          <cell r="C741" t="str">
            <v>מג'ד אל כרום. מספר סניף: 624</v>
          </cell>
        </row>
        <row r="742">
          <cell r="C742" t="str">
            <v>מג'דל שמס. מספר סניף: 744</v>
          </cell>
        </row>
        <row r="743">
          <cell r="C743" t="str">
            <v>מגדיאל - הוד השרון. מספר סניף: 508</v>
          </cell>
        </row>
        <row r="744">
          <cell r="C744" t="str">
            <v>מגדיאל. מספר סניף: 678</v>
          </cell>
        </row>
        <row r="745">
          <cell r="C745" t="str">
            <v>מגדיאל. מספר סניף: 776</v>
          </cell>
        </row>
        <row r="746">
          <cell r="C746" t="str">
            <v>מגדל היובל. מספר סניף: 395</v>
          </cell>
        </row>
        <row r="747">
          <cell r="C747" t="str">
            <v>מגדל העמק. מספר סניף: 137</v>
          </cell>
        </row>
        <row r="748">
          <cell r="C748" t="str">
            <v>מגדל העמק. מספר סניף: 728</v>
          </cell>
        </row>
        <row r="749">
          <cell r="C749" t="str">
            <v>מגדל העמק. מספר סניף: 987</v>
          </cell>
        </row>
        <row r="750">
          <cell r="C750" t="str">
            <v>מגדל חיפה. מספר סניף: 879</v>
          </cell>
        </row>
        <row r="751">
          <cell r="C751" t="str">
            <v>מגדל סונול. מספר סניף: 82</v>
          </cell>
        </row>
        <row r="752">
          <cell r="C752" t="str">
            <v>מגדל שלום. מספר סניף: 67</v>
          </cell>
        </row>
        <row r="753">
          <cell r="C753" t="str">
            <v>מגדלי אביב. מספר סניף: 812</v>
          </cell>
        </row>
        <row r="754">
          <cell r="C754" t="str">
            <v>מגדלי דוד. מספר סניף: 627</v>
          </cell>
        </row>
        <row r="755">
          <cell r="C755" t="str">
            <v>מגדלי ויטה. מספר סניף: 23</v>
          </cell>
        </row>
        <row r="756">
          <cell r="C756" t="str">
            <v>מגמ"ש (מרכז גביה משפטית. מספר סניף: 537</v>
          </cell>
        </row>
        <row r="757">
          <cell r="C757" t="str">
            <v>מדור פיתוח במחלקת חברות. מספר סניף: 6</v>
          </cell>
        </row>
        <row r="758">
          <cell r="C758" t="str">
            <v>מודיעין - מרכז הדיור. מספר סניף: 5</v>
          </cell>
        </row>
        <row r="759">
          <cell r="C759" t="str">
            <v>מודיעין דיור. מספר סניף: 503</v>
          </cell>
        </row>
        <row r="760">
          <cell r="C760" t="str">
            <v>מודיעין עילית. מספר סניף: 180</v>
          </cell>
        </row>
        <row r="761">
          <cell r="C761" t="str">
            <v>מודיעין עילית. מספר סניף: 292</v>
          </cell>
        </row>
        <row r="762">
          <cell r="C762" t="str">
            <v>מודיעין עילית. מספר סניף: 36</v>
          </cell>
        </row>
        <row r="763">
          <cell r="C763" t="str">
            <v>מודיעין. מספר סניף: 116</v>
          </cell>
        </row>
        <row r="764">
          <cell r="C764" t="str">
            <v>מודיעין. מספר סניף: 128</v>
          </cell>
        </row>
        <row r="765">
          <cell r="C765" t="str">
            <v>מודיעין. מספר סניף: 154</v>
          </cell>
        </row>
        <row r="766">
          <cell r="C766" t="str">
            <v>מודיעין. מספר סניף: 303</v>
          </cell>
        </row>
        <row r="767">
          <cell r="C767" t="str">
            <v>מודיעין. מספר סניף: 315</v>
          </cell>
        </row>
        <row r="768">
          <cell r="C768" t="str">
            <v>מודיעין. מספר סניף: 521</v>
          </cell>
        </row>
        <row r="769">
          <cell r="C769" t="str">
            <v>מודיעין. מספר סניף: 582</v>
          </cell>
        </row>
        <row r="770">
          <cell r="C770" t="str">
            <v>מודיעין. מספר סניף: 680</v>
          </cell>
        </row>
        <row r="771">
          <cell r="C771" t="str">
            <v>מונטיפיורי. מספר סניף: 781</v>
          </cell>
        </row>
        <row r="772">
          <cell r="C772" t="str">
            <v>מוניטפיורי. מספר סניף: 811</v>
          </cell>
        </row>
        <row r="773">
          <cell r="C773" t="str">
            <v>מוריה. מספר סניף: 107</v>
          </cell>
        </row>
        <row r="774">
          <cell r="C774" t="str">
            <v>מוריה. מספר סניף: 886</v>
          </cell>
        </row>
        <row r="775">
          <cell r="C775" t="str">
            <v>מזכרת בתיה. מספר סניף: 536</v>
          </cell>
        </row>
        <row r="776">
          <cell r="C776" t="str">
            <v>מזכרת בתיה. מספר סניף: 684</v>
          </cell>
        </row>
        <row r="777">
          <cell r="C777" t="str">
            <v>מזרח ירושלים. מספר סניף: 68</v>
          </cell>
        </row>
        <row r="778">
          <cell r="C778" t="str">
            <v>מזרח ירושלים. מספר סניף: 696</v>
          </cell>
        </row>
        <row r="779">
          <cell r="C779" t="str">
            <v>מזרח ירושלים. מספר סניף: 918</v>
          </cell>
        </row>
        <row r="780">
          <cell r="C780" t="str">
            <v>מחלקת ביצוע. מספר סניף: 200</v>
          </cell>
        </row>
        <row r="781">
          <cell r="C781" t="str">
            <v>מחלקת בנקים ומוסדות פיננסים. מספר סניף: 518</v>
          </cell>
        </row>
        <row r="782">
          <cell r="C782" t="str">
            <v>מחלקת מט"ח- סניף ראשי ת"א. מספר סניף: 190</v>
          </cell>
        </row>
        <row r="783">
          <cell r="C783" t="str">
            <v>מחלקת שירותי מט"ח ותקשורת בין בנקאית. מספר סניף: 520</v>
          </cell>
        </row>
        <row r="784">
          <cell r="C784" t="str">
            <v>מחנה יהודה. מספר סניף: 61</v>
          </cell>
        </row>
        <row r="785">
          <cell r="C785" t="str">
            <v>מט"ל לוד. מספר סניף: 546</v>
          </cell>
        </row>
        <row r="786">
          <cell r="C786" t="str">
            <v>מיקדו. מספר סניף: 64</v>
          </cell>
        </row>
        <row r="787">
          <cell r="C787" t="str">
            <v>מיתר. מספר סניף: 603</v>
          </cell>
        </row>
        <row r="788">
          <cell r="C788" t="str">
            <v>מכון וייצמן. מספר סניף: 660</v>
          </cell>
        </row>
        <row r="789">
          <cell r="C789" t="str">
            <v>מכון וייצמן. מספר סניף: 9</v>
          </cell>
        </row>
        <row r="790">
          <cell r="C790" t="str">
            <v>מכס נתב"ג. מספר סניף: 992</v>
          </cell>
        </row>
        <row r="791">
          <cell r="C791" t="str">
            <v>מלא"ב-ירושלים. מספר סניף: 521</v>
          </cell>
        </row>
        <row r="792">
          <cell r="C792" t="str">
            <v>מלא"ב-נתניה. מספר סניף: 156</v>
          </cell>
        </row>
        <row r="793">
          <cell r="C793" t="str">
            <v>מלחה ירושלים. מספר סניף: 7</v>
          </cell>
        </row>
        <row r="794">
          <cell r="C794" t="str">
            <v>מלחה. מספר סניף: 277</v>
          </cell>
        </row>
        <row r="795">
          <cell r="C795" t="str">
            <v>מלחה. מספר סניף: 431</v>
          </cell>
        </row>
        <row r="796">
          <cell r="C796" t="str">
            <v>ממילא. מספר סניף: 15</v>
          </cell>
        </row>
        <row r="797">
          <cell r="C797" t="str">
            <v>מנהלת אזור חיפה והשרון. מספר סניף: 703</v>
          </cell>
        </row>
        <row r="798">
          <cell r="C798" t="str">
            <v>מנהלת אזור ירושלים והדרום. מספר סניף: 702</v>
          </cell>
        </row>
        <row r="799">
          <cell r="C799" t="str">
            <v>מנהלת אזור נצרת. מספר סניף: 705</v>
          </cell>
        </row>
        <row r="800">
          <cell r="C800" t="str">
            <v>מנהלת אזור עכו. מספר סניף: 706</v>
          </cell>
        </row>
        <row r="801">
          <cell r="C801" t="str">
            <v>מנהלת אזור תל אביב והמרכז. מספר סניף: 701</v>
          </cell>
        </row>
        <row r="802">
          <cell r="C802" t="str">
            <v>מסלקה. מספר סניף: 688</v>
          </cell>
        </row>
        <row r="803">
          <cell r="C803" t="str">
            <v>מעונות מכבי בית אילדן. מספר סניף: 61</v>
          </cell>
        </row>
        <row r="804">
          <cell r="C804" t="str">
            <v>מעיליא. מספר סניף: 625</v>
          </cell>
        </row>
        <row r="805">
          <cell r="C805" t="str">
            <v>מעלה אדומים. מספר סניף: 193</v>
          </cell>
        </row>
        <row r="806">
          <cell r="C806" t="str">
            <v>מעלה אדומים. מספר סניף: 291</v>
          </cell>
        </row>
        <row r="807">
          <cell r="C807" t="str">
            <v>מעלה אדומים. מספר סניף: 752</v>
          </cell>
        </row>
        <row r="808">
          <cell r="C808" t="str">
            <v>מעלות תרשיחא. מספר סניף: 17</v>
          </cell>
        </row>
        <row r="809">
          <cell r="C809" t="str">
            <v>מעלות תרשיחא. מספר סניף: 732</v>
          </cell>
        </row>
        <row r="810">
          <cell r="C810" t="str">
            <v>מעלות. מספר סניף: 558</v>
          </cell>
        </row>
        <row r="811">
          <cell r="C811" t="str">
            <v>מעלות. מספר סניף: 641</v>
          </cell>
        </row>
        <row r="812">
          <cell r="C812" t="str">
            <v>מעלות. מספר סניף: 91</v>
          </cell>
        </row>
        <row r="813">
          <cell r="C813" t="str">
            <v>מערב ראשון לציון. מספר סניף: 392</v>
          </cell>
        </row>
        <row r="814">
          <cell r="C814" t="str">
            <v>מערב ראשון לציון. מספר סניף: 506</v>
          </cell>
        </row>
        <row r="815">
          <cell r="C815" t="str">
            <v>מערב ראשון. מספר סניף: 234</v>
          </cell>
        </row>
        <row r="816">
          <cell r="C816" t="str">
            <v>מערך החשבות. מספר סניף: 201</v>
          </cell>
        </row>
        <row r="817">
          <cell r="C817" t="str">
            <v>מפרץ חיפה. מספר סניף: 362</v>
          </cell>
        </row>
        <row r="818">
          <cell r="C818" t="str">
            <v>מפרץ חיפה. מספר סניף: 4</v>
          </cell>
        </row>
        <row r="819">
          <cell r="C819" t="str">
            <v>מצדה. מספר סניף: 566</v>
          </cell>
        </row>
        <row r="820">
          <cell r="C820" t="str">
            <v>מצפה ספיר. מספר סניף: 228</v>
          </cell>
        </row>
        <row r="821">
          <cell r="C821" t="str">
            <v>מצפה רמון. מספר סניף: 672</v>
          </cell>
        </row>
        <row r="822">
          <cell r="C822" t="str">
            <v>מרגליות. מספר סניף: 643</v>
          </cell>
        </row>
        <row r="823">
          <cell r="C823" t="str">
            <v>מרגנית. מספר סניף: 866</v>
          </cell>
        </row>
        <row r="824">
          <cell r="C824" t="str">
            <v>מרום-נוה. מספר סניף: 546</v>
          </cell>
        </row>
        <row r="825">
          <cell r="C825" t="str">
            <v>מרום נווה. מספר סניף: 534</v>
          </cell>
        </row>
        <row r="826">
          <cell r="C826" t="str">
            <v>מרום נווה. מספר סניף: 96</v>
          </cell>
        </row>
        <row r="827">
          <cell r="C827" t="str">
            <v>מרכז אמידים. מספר סניף: 11</v>
          </cell>
        </row>
        <row r="828">
          <cell r="C828" t="str">
            <v>מרכז בנקאות פרטית  בינלאומית אשדוד. מספר סניף: 502</v>
          </cell>
        </row>
        <row r="829">
          <cell r="C829" t="str">
            <v>מרכז בנקאות פרטית בינלאומית  ת"א. מספר סניף: 478</v>
          </cell>
        </row>
        <row r="830">
          <cell r="C830" t="str">
            <v>מרכז בנקאות פרטית בינלאומית י-ם. מספר סניף: 520</v>
          </cell>
        </row>
        <row r="831">
          <cell r="C831" t="str">
            <v>מרכז בנקאות פרטית בינלאומית. מספר סניף: 129</v>
          </cell>
        </row>
        <row r="832">
          <cell r="C832" t="str">
            <v>מרכז בנקאות פרטת נתניה. מספר סניף: 541</v>
          </cell>
        </row>
        <row r="833">
          <cell r="C833" t="str">
            <v>מרכז הבנקאות. מספר סניף: 509</v>
          </cell>
        </row>
        <row r="834">
          <cell r="C834" t="str">
            <v>מרכז הכרמל. מספר סניף: 679</v>
          </cell>
        </row>
        <row r="835">
          <cell r="C835" t="str">
            <v>מרכז הכרמל. מספר סניף: 76</v>
          </cell>
        </row>
        <row r="836">
          <cell r="C836" t="str">
            <v>מרכז הכרמל. מספר סניף: 83</v>
          </cell>
        </row>
        <row r="837">
          <cell r="C837" t="str">
            <v>מרכז הנגב. מספר סניף: 117</v>
          </cell>
        </row>
        <row r="838">
          <cell r="C838" t="str">
            <v>מרכז הנגב. מספר סניף: 922</v>
          </cell>
        </row>
        <row r="839">
          <cell r="C839" t="str">
            <v>מרכז השקעות אח"מים מרכנתיל. מספר סניף: 711</v>
          </cell>
        </row>
        <row r="840">
          <cell r="C840" t="str">
            <v>מרכז השקעות השפלה. מספר סניף: 488</v>
          </cell>
        </row>
        <row r="841">
          <cell r="C841" t="str">
            <v>מרכז כלל. מספר סניף: 159</v>
          </cell>
        </row>
        <row r="842">
          <cell r="C842" t="str">
            <v>מרכז כלל. מספר סניף: 569</v>
          </cell>
        </row>
        <row r="843">
          <cell r="C843" t="str">
            <v>מרכז מזומנים טוביהו. מספר סניף: 173</v>
          </cell>
        </row>
        <row r="844">
          <cell r="C844" t="str">
            <v>מרכז מזומנים ירושלים. מספר סניף: 348</v>
          </cell>
        </row>
        <row r="845">
          <cell r="C845" t="str">
            <v>מרכז מזומנים. מספר סניף: 184</v>
          </cell>
        </row>
        <row r="846">
          <cell r="C846" t="str">
            <v>מרכז מזומנים. מספר סניף: 510</v>
          </cell>
        </row>
        <row r="847">
          <cell r="C847" t="str">
            <v>מרכז מסחרי שפרעם. מספר סניף: 31</v>
          </cell>
        </row>
        <row r="848">
          <cell r="C848" t="str">
            <v>מרכז ני"ע. מספר סניף: 690</v>
          </cell>
        </row>
        <row r="849">
          <cell r="C849" t="str">
            <v>מרכז סחר חוץ צפוני. מספר סניף: 727</v>
          </cell>
        </row>
        <row r="850">
          <cell r="C850" t="str">
            <v>מרכז עסקים  י-ם. מספר סניף: 402</v>
          </cell>
        </row>
        <row r="851">
          <cell r="C851" t="str">
            <v>מרכז עסקים באר שבע. מספר סניף: 426</v>
          </cell>
        </row>
        <row r="852">
          <cell r="C852" t="str">
            <v>מרכז עסקים דן. מספר סניף: 380</v>
          </cell>
        </row>
        <row r="853">
          <cell r="C853" t="str">
            <v>מרכז עסקים דרום. מספר סניף: 452</v>
          </cell>
        </row>
        <row r="854">
          <cell r="C854" t="str">
            <v>מרכז עסקים המרכז. מספר סניף: 453</v>
          </cell>
        </row>
        <row r="855">
          <cell r="C855" t="str">
            <v>מרכז עסקים הנגב. מספר סניף: 454</v>
          </cell>
        </row>
        <row r="856">
          <cell r="C856" t="str">
            <v>מרכז עסקים השפלה. מספר סניף: 384</v>
          </cell>
        </row>
        <row r="857">
          <cell r="C857" t="str">
            <v>מרכז עסקים השרון. מספר סניף: 382</v>
          </cell>
        </row>
        <row r="858">
          <cell r="C858" t="str">
            <v>מרכז עסקים השרון. מספר סניף: 455</v>
          </cell>
        </row>
        <row r="859">
          <cell r="C859" t="str">
            <v>מרכז עסקים השרון. מספר סניף: 755</v>
          </cell>
        </row>
        <row r="860">
          <cell r="C860" t="str">
            <v>מרכז עסקים חיפה. מספר סניף: 444</v>
          </cell>
        </row>
        <row r="861">
          <cell r="C861" t="str">
            <v>מרכז עסקים חיפה. מספר סניף: 456</v>
          </cell>
        </row>
        <row r="862">
          <cell r="C862" t="str">
            <v>מרכז עסקים י-ם. מספר סניף: 403</v>
          </cell>
        </row>
        <row r="863">
          <cell r="C863" t="str">
            <v>מרכז עסקים יהלומים. מספר סניף: 466</v>
          </cell>
        </row>
        <row r="864">
          <cell r="C864" t="str">
            <v>מרכז עסקים ירושלים והדרום. מספר סניף: 381</v>
          </cell>
        </row>
        <row r="865">
          <cell r="C865" t="str">
            <v>מרכז עסקים ירושלים. מספר סניף: 457</v>
          </cell>
        </row>
        <row r="866">
          <cell r="C866" t="str">
            <v>מרכז עסקים נתניה. מספר סניף: 422</v>
          </cell>
        </row>
        <row r="867">
          <cell r="C867" t="str">
            <v>מרכז עסקים נתניה. מספר סניף: 452</v>
          </cell>
        </row>
        <row r="868">
          <cell r="C868" t="str">
            <v>מרכז עסקים ספיר. מספר סניף: 698</v>
          </cell>
        </row>
        <row r="869">
          <cell r="C869" t="str">
            <v>מרכז עסקים פ"ת. מספר סניף: 429</v>
          </cell>
        </row>
        <row r="870">
          <cell r="C870" t="str">
            <v>מרכז עסקים צפון. מספר סניף: 383</v>
          </cell>
        </row>
        <row r="871">
          <cell r="C871" t="str">
            <v>מרכז עסקים צפון. מספר סניף: 458</v>
          </cell>
        </row>
        <row r="872">
          <cell r="C872" t="str">
            <v>מרכז עסקים ראשי ת"א. מספר סניף: 461</v>
          </cell>
        </row>
        <row r="873">
          <cell r="C873" t="str">
            <v>מרכז עסקים ת"א. מספר סניף: 409</v>
          </cell>
        </row>
        <row r="874">
          <cell r="C874" t="str">
            <v>מרכז עסקים ת"א. מספר סניף: 475</v>
          </cell>
        </row>
        <row r="875">
          <cell r="C875" t="str">
            <v>מרכז עסקים תל אביב צפון. מספר סניף: 642</v>
          </cell>
        </row>
        <row r="876">
          <cell r="C876" t="str">
            <v>מרכז עסקים תל אביב. מספר סניף: 450</v>
          </cell>
        </row>
        <row r="877">
          <cell r="C877" t="str">
            <v>מרכז עסקים תל אביב. מספר סניף: 452</v>
          </cell>
        </row>
        <row r="878">
          <cell r="C878" t="str">
            <v>מרכז שרות ישיר. מספר סניף: 388</v>
          </cell>
        </row>
        <row r="879">
          <cell r="C879" t="str">
            <v>מרכז תפעול. מספר סניף: 542</v>
          </cell>
        </row>
        <row r="880">
          <cell r="C880" t="str">
            <v>מרכז תפעולי ארצי לסחר חוץ. מספר סניף: 794</v>
          </cell>
        </row>
        <row r="881">
          <cell r="C881" t="str">
            <v>מרכזי עסקים. מספר סניף: 600</v>
          </cell>
        </row>
        <row r="882">
          <cell r="C882" t="str">
            <v>מרכזי תל אביב. מספר סניף: 800</v>
          </cell>
        </row>
        <row r="883">
          <cell r="C883" t="str">
            <v>משכית. מספר סניף: 783</v>
          </cell>
        </row>
        <row r="884">
          <cell r="C884" t="str">
            <v>משכנות האומה. מספר סניף: 488</v>
          </cell>
        </row>
        <row r="885">
          <cell r="C885" t="str">
            <v>משכנתאות - אשדוד. מספר סניף: 513</v>
          </cell>
        </row>
        <row r="886">
          <cell r="C886" t="str">
            <v>משכנתאות - ככר העצמאות. מספר סניף: 511</v>
          </cell>
        </row>
        <row r="887">
          <cell r="C887" t="str">
            <v>משכנתאות - רמות אשכול. מספר סניף: 512</v>
          </cell>
        </row>
        <row r="888">
          <cell r="C888" t="str">
            <v>משכנתאות הוד השרון. מספר סניף: 508</v>
          </cell>
        </row>
        <row r="889">
          <cell r="C889" t="str">
            <v>משכנתאות הנביאים. מספר סניף: 509</v>
          </cell>
        </row>
        <row r="890">
          <cell r="C890" t="str">
            <v>משכנתאות כיכר השבת. מספר סניף: 501</v>
          </cell>
        </row>
        <row r="891">
          <cell r="C891" t="str">
            <v>משכנתאות מודיעין. מספר סניף: 503</v>
          </cell>
        </row>
        <row r="892">
          <cell r="C892" t="str">
            <v>משכנתאות קרית אונו. מספר סניף: 507</v>
          </cell>
        </row>
        <row r="893">
          <cell r="C893" t="str">
            <v>משכנתאות קרית הממשלה. מספר סניף: 104</v>
          </cell>
        </row>
        <row r="894">
          <cell r="C894" t="str">
            <v>משכנתאות. מספר סניף: 613</v>
          </cell>
        </row>
        <row r="895">
          <cell r="C895" t="str">
            <v>משכנתאות. מספר סניף: 992</v>
          </cell>
        </row>
        <row r="896">
          <cell r="C896" t="str">
            <v>משמר השרון. מספר סניף: 56</v>
          </cell>
        </row>
        <row r="897">
          <cell r="C897" t="str">
            <v>משרד אחורי- תפעול הייעוץ הפנסיוני. מספר סניף: 316</v>
          </cell>
        </row>
        <row r="898">
          <cell r="C898" t="str">
            <v>משרד ראשי- הנח"ש ומטה. מספר סניף: 1</v>
          </cell>
        </row>
        <row r="899">
          <cell r="C899" t="str">
            <v>משרד ראשי. מספר סניף: 1</v>
          </cell>
        </row>
        <row r="900">
          <cell r="C900" t="str">
            <v>משרד ראשי. מספר סניף: 1</v>
          </cell>
        </row>
        <row r="901">
          <cell r="C901" t="str">
            <v>משרד ראשי. מספר סניף: 1</v>
          </cell>
        </row>
        <row r="902">
          <cell r="C902" t="str">
            <v>משרד ראשי. מספר סניף: 1</v>
          </cell>
        </row>
        <row r="903">
          <cell r="C903" t="str">
            <v>משרד ראשי. מספר סניף: 1</v>
          </cell>
        </row>
        <row r="904">
          <cell r="C904" t="str">
            <v>משרד ראשי. מספר סניף: 499</v>
          </cell>
        </row>
        <row r="905">
          <cell r="C905" t="str">
            <v>מת"ם. מספר סניף: 130</v>
          </cell>
        </row>
        <row r="906">
          <cell r="C906" t="str">
            <v>מת"ם. מספר סניף: 329</v>
          </cell>
        </row>
        <row r="907">
          <cell r="C907" t="str">
            <v>מת"מ אומגה. מספר סניף: 350</v>
          </cell>
        </row>
        <row r="908">
          <cell r="C908" t="str">
            <v>מת"מ חיפה. מספר סניף: 505</v>
          </cell>
        </row>
        <row r="909">
          <cell r="C909" t="str">
            <v>נאות אפקה. מספר סניף: 504</v>
          </cell>
        </row>
        <row r="910">
          <cell r="C910" t="str">
            <v>נאות אפקה. מספר סניף: 838</v>
          </cell>
        </row>
        <row r="911">
          <cell r="C911" t="str">
            <v>נאות אשלים. מספר סניף: 89</v>
          </cell>
        </row>
        <row r="912">
          <cell r="C912" t="str">
            <v>נאות רחל. מספר סניף: 104</v>
          </cell>
        </row>
        <row r="913">
          <cell r="C913" t="str">
            <v>נאות רחל. מספר סניף: 527</v>
          </cell>
        </row>
        <row r="914">
          <cell r="C914" t="str">
            <v>נאות רחל. מספר סניף: 785</v>
          </cell>
        </row>
        <row r="915">
          <cell r="C915" t="str">
            <v>נאות שושנים. מספר סניף: 759</v>
          </cell>
        </row>
        <row r="916">
          <cell r="C916" t="str">
            <v>נבטים. מספר סניף: 342</v>
          </cell>
        </row>
        <row r="917">
          <cell r="C917" t="str">
            <v>נהורה. מספר סניף: 670</v>
          </cell>
        </row>
        <row r="918">
          <cell r="C918" t="str">
            <v>נהריה עסקים. מספר סניף: 168</v>
          </cell>
        </row>
        <row r="919">
          <cell r="C919" t="str">
            <v>נהריה. מספר סניף: 190</v>
          </cell>
        </row>
        <row r="920">
          <cell r="C920" t="str">
            <v>נהריה. מספר סניף: 443</v>
          </cell>
        </row>
        <row r="921">
          <cell r="C921" t="str">
            <v>נהריה. מספר סניף: 52</v>
          </cell>
        </row>
        <row r="922">
          <cell r="C922" t="str">
            <v>נהריה. מספר סניף: 660</v>
          </cell>
        </row>
        <row r="923">
          <cell r="C923" t="str">
            <v>נהריה. מספר סניף: 716</v>
          </cell>
        </row>
        <row r="924">
          <cell r="C924" t="str">
            <v>נהריה. מספר סניף: 962</v>
          </cell>
        </row>
        <row r="925">
          <cell r="C925" t="str">
            <v>נהריה. מספר סניף: 97</v>
          </cell>
        </row>
        <row r="926">
          <cell r="C926" t="str">
            <v>נהרייה. מספר סניף: 141</v>
          </cell>
        </row>
        <row r="927">
          <cell r="C927" t="str">
            <v>נוה-ים. מספר סניף: 768</v>
          </cell>
        </row>
        <row r="928">
          <cell r="C928" t="str">
            <v>נוה אביבים. מספר סניף: 118</v>
          </cell>
        </row>
        <row r="929">
          <cell r="C929" t="str">
            <v>נוה אביבים. מספר סניף: 625</v>
          </cell>
        </row>
        <row r="930">
          <cell r="C930" t="str">
            <v>נוה זאב. מספר סניף: 734</v>
          </cell>
        </row>
        <row r="931">
          <cell r="C931" t="str">
            <v>נוה חן. מספר סניף: 777</v>
          </cell>
        </row>
        <row r="932">
          <cell r="C932" t="str">
            <v>נוה מגן. מספר סניף: 769</v>
          </cell>
        </row>
        <row r="933">
          <cell r="C933" t="str">
            <v>נוה מונוסון. מספר סניף: 573</v>
          </cell>
        </row>
        <row r="934">
          <cell r="C934" t="str">
            <v>נוה רם. מספר סניף: 773</v>
          </cell>
        </row>
        <row r="935">
          <cell r="C935" t="str">
            <v>נוה שאנן. מספר סניף: 702</v>
          </cell>
        </row>
        <row r="936">
          <cell r="C936" t="str">
            <v>נוה שאנן. מספר סניף: 74</v>
          </cell>
        </row>
        <row r="937">
          <cell r="C937" t="str">
            <v>נוה שאנן. מספר סניף: 882</v>
          </cell>
        </row>
        <row r="938">
          <cell r="C938" t="str">
            <v>נווה אלון. מספר סניף: 737</v>
          </cell>
        </row>
        <row r="939">
          <cell r="C939" t="str">
            <v>נווה דור דיור מוגן. מספר סניף: 59</v>
          </cell>
        </row>
        <row r="940">
          <cell r="C940" t="str">
            <v>נווה זאב. מספר סניף: 160</v>
          </cell>
        </row>
        <row r="941">
          <cell r="C941" t="str">
            <v>נווה זאב. מספר סניף: 318</v>
          </cell>
        </row>
        <row r="942">
          <cell r="C942" t="str">
            <v>נווה שאנן. מספר סניף: 492</v>
          </cell>
        </row>
        <row r="943">
          <cell r="C943" t="str">
            <v>נווה שאנן. מספר סניף: 7</v>
          </cell>
        </row>
        <row r="944">
          <cell r="C944" t="str">
            <v>נחלת יצחק. מספר סניף: 641</v>
          </cell>
        </row>
        <row r="945">
          <cell r="C945" t="str">
            <v>נחף. מספר סניף: 9</v>
          </cell>
        </row>
        <row r="946">
          <cell r="C946" t="str">
            <v>ניירות ערך-תפעול. מספר סניף: 797</v>
          </cell>
        </row>
        <row r="947">
          <cell r="C947" t="str">
            <v>ניירות ערך. מספר סניף: 286</v>
          </cell>
        </row>
        <row r="948">
          <cell r="C948" t="str">
            <v>ניירות ערך. מספר סניף: 480</v>
          </cell>
        </row>
        <row r="949">
          <cell r="C949" t="str">
            <v>נמל תעופה בן גוריון. מספר סניף: 774</v>
          </cell>
        </row>
        <row r="950">
          <cell r="C950" t="str">
            <v>נס ציונה. מספר סניף: 117</v>
          </cell>
        </row>
        <row r="951">
          <cell r="C951" t="str">
            <v>נס ציונה. מספר סניף: 511</v>
          </cell>
        </row>
        <row r="952">
          <cell r="C952" t="str">
            <v>נס ציונה. מספר סניף: 636</v>
          </cell>
        </row>
        <row r="953">
          <cell r="C953" t="str">
            <v>נס ציונה. מספר סניף: 933</v>
          </cell>
        </row>
        <row r="954">
          <cell r="C954" t="str">
            <v>נצרת עילית. מספר סניף: 142</v>
          </cell>
        </row>
        <row r="955">
          <cell r="C955" t="str">
            <v>נצרת עלית. מספר סניף: 5</v>
          </cell>
        </row>
        <row r="956">
          <cell r="C956" t="str">
            <v>נצרת עלית. מספר סניף: 560</v>
          </cell>
        </row>
        <row r="957">
          <cell r="C957" t="str">
            <v>נצרת עלית. מספר סניף: 733</v>
          </cell>
        </row>
        <row r="958">
          <cell r="C958" t="str">
            <v>נצרת עלית. מספר סניף: 972</v>
          </cell>
        </row>
        <row r="959">
          <cell r="C959" t="str">
            <v>נצרת עסקים פריפרד. מספר סניף: 211</v>
          </cell>
        </row>
        <row r="960">
          <cell r="C960" t="str">
            <v>נצרת ראשי. מספר סניף: 639</v>
          </cell>
        </row>
        <row r="961">
          <cell r="C961" t="str">
            <v>נצרת. מספר סניף: 2</v>
          </cell>
        </row>
        <row r="962">
          <cell r="C962" t="str">
            <v>נצרת. מספר סניף: 514</v>
          </cell>
        </row>
        <row r="963">
          <cell r="C963" t="str">
            <v>נצרת. מספר סניף: 559</v>
          </cell>
        </row>
        <row r="964">
          <cell r="C964" t="str">
            <v>נצרת. מספר סניף: 726</v>
          </cell>
        </row>
        <row r="965">
          <cell r="C965" t="str">
            <v>נצרת. מספר סניף: 91</v>
          </cell>
        </row>
        <row r="966">
          <cell r="C966" t="str">
            <v>נצרת. מספר סניף: 93</v>
          </cell>
        </row>
        <row r="967">
          <cell r="C967" t="str">
            <v>נצרת. מספר סניף: 964</v>
          </cell>
        </row>
        <row r="968">
          <cell r="C968" t="str">
            <v>נשר תל חנן. מספר סניף: 712</v>
          </cell>
        </row>
        <row r="969">
          <cell r="C969" t="str">
            <v>נשר. מספר סניף: 447</v>
          </cell>
        </row>
        <row r="970">
          <cell r="C970" t="str">
            <v>נשר. מספר סניף: 523</v>
          </cell>
        </row>
        <row r="971">
          <cell r="C971" t="str">
            <v>נשר. מספר סניף: 887</v>
          </cell>
        </row>
        <row r="972">
          <cell r="C972" t="str">
            <v>נתב"ג. מספר סניף: 134</v>
          </cell>
        </row>
        <row r="973">
          <cell r="C973" t="str">
            <v>נתיבות. מספר סניף: 173</v>
          </cell>
        </row>
        <row r="974">
          <cell r="C974" t="str">
            <v>נתיבות. מספר סניף: 428</v>
          </cell>
        </row>
        <row r="975">
          <cell r="C975" t="str">
            <v>נתיבות. מספר סניף: 556</v>
          </cell>
        </row>
        <row r="976">
          <cell r="C976" t="str">
            <v>נתיבות. מספר סניף: 790</v>
          </cell>
        </row>
        <row r="977">
          <cell r="C977" t="str">
            <v>נתניה עסקים. מספר סניף: 167</v>
          </cell>
        </row>
        <row r="978">
          <cell r="C978" t="str">
            <v>נתניה. מספר סניף: 133</v>
          </cell>
        </row>
        <row r="979">
          <cell r="C979" t="str">
            <v>נתניה. מספר סניף: 22</v>
          </cell>
        </row>
        <row r="980">
          <cell r="C980" t="str">
            <v>נתניה. מספר סניף: 346</v>
          </cell>
        </row>
        <row r="981">
          <cell r="C981" t="str">
            <v>נתניה. מספר סניף: 42</v>
          </cell>
        </row>
        <row r="982">
          <cell r="C982" t="str">
            <v>נתניה. מספר סניף: 508</v>
          </cell>
        </row>
        <row r="983">
          <cell r="C983" t="str">
            <v>נתניה. מספר סניף: 612</v>
          </cell>
        </row>
        <row r="984">
          <cell r="C984" t="str">
            <v>נתניה. מספר סניף: 647</v>
          </cell>
        </row>
        <row r="985">
          <cell r="C985" t="str">
            <v>נתניה. מספר סניף: 91</v>
          </cell>
        </row>
        <row r="986">
          <cell r="C986" t="str">
            <v>נתניה. מספר סניף: 92</v>
          </cell>
        </row>
        <row r="987">
          <cell r="C987" t="str">
            <v>נתניה. מספר סניף: 950</v>
          </cell>
        </row>
        <row r="988">
          <cell r="C988" t="str">
            <v>סאלח א-דין. מספר סניף: 638</v>
          </cell>
        </row>
        <row r="989">
          <cell r="C989" t="str">
            <v>סביון. מספר סניף: 38</v>
          </cell>
        </row>
        <row r="990">
          <cell r="C990" t="str">
            <v>סביוני ים. מספר סניף: 694</v>
          </cell>
        </row>
        <row r="991">
          <cell r="C991" t="str">
            <v>סביונים. מספר סניף: 360</v>
          </cell>
        </row>
        <row r="992">
          <cell r="C992" t="str">
            <v>סביונים. מספר סניף: 525</v>
          </cell>
        </row>
        <row r="993">
          <cell r="C993" t="str">
            <v>סביניה. מספר סניף: 719</v>
          </cell>
        </row>
        <row r="994">
          <cell r="C994" t="str">
            <v>סיטי אשדוד. מספר סניף: 662</v>
          </cell>
        </row>
        <row r="995">
          <cell r="C995" t="str">
            <v>סיטיבנק - הארבעה 19. מספר סניף: 5</v>
          </cell>
        </row>
        <row r="996">
          <cell r="C996" t="str">
            <v>סיטיבנק - רוטשילד 9. מספר סניף: 4</v>
          </cell>
        </row>
        <row r="997">
          <cell r="C997" t="str">
            <v>סכנין. מספר סניף: 479</v>
          </cell>
        </row>
        <row r="998">
          <cell r="C998" t="str">
            <v>סכנין. מספר סניף: 6</v>
          </cell>
        </row>
        <row r="999">
          <cell r="C999" t="str">
            <v>סכנין. מספר סניף: 687</v>
          </cell>
        </row>
        <row r="1000">
          <cell r="C1000" t="str">
            <v>סכנין. מספר סניף: 98</v>
          </cell>
        </row>
        <row r="1001">
          <cell r="C1001" t="str">
            <v>סלמה. מספר סניף: 469</v>
          </cell>
        </row>
        <row r="1002">
          <cell r="C1002" t="str">
            <v>סנהדריה. מספר סניף: 736</v>
          </cell>
        </row>
        <row r="1003">
          <cell r="C1003" t="str">
            <v>סניף טבריה. מספר סניף: 246</v>
          </cell>
        </row>
        <row r="1004">
          <cell r="C1004" t="str">
            <v>סניף מרכזי. מספר סניף: 77</v>
          </cell>
        </row>
        <row r="1005">
          <cell r="C1005" t="str">
            <v>סניף פנימי. מספר סניף: 102</v>
          </cell>
        </row>
        <row r="1006">
          <cell r="C1006" t="str">
            <v>סניף רחובות. מספר סניף: 278</v>
          </cell>
        </row>
        <row r="1007">
          <cell r="C1007" t="str">
            <v>סניפון וולפסון- חולון. מספר סניף: 135</v>
          </cell>
        </row>
        <row r="1008">
          <cell r="C1008" t="str">
            <v>סניפון וולפסון- חולון. מספר סניף: 30</v>
          </cell>
        </row>
        <row r="1009">
          <cell r="C1009" t="str">
            <v>ספאפרה. מספר סניף: 25</v>
          </cell>
        </row>
        <row r="1010">
          <cell r="C1010" t="str">
            <v>סקטור מימון וסחר בינלאומי. מספר סניף: 501</v>
          </cell>
        </row>
        <row r="1011">
          <cell r="C1011" t="str">
            <v>סקטור קופ"ג. מספר סניף: 488</v>
          </cell>
        </row>
        <row r="1012">
          <cell r="C1012" t="str">
            <v>סקטור תפעול מט"ח. מספר סניף: 440</v>
          </cell>
        </row>
        <row r="1013">
          <cell r="C1013" t="str">
            <v>עובדה. מספר סניף: 177</v>
          </cell>
        </row>
        <row r="1014">
          <cell r="C1014" t="str">
            <v>עומר. מספר סניף: 570</v>
          </cell>
        </row>
        <row r="1015">
          <cell r="C1015" t="str">
            <v>עוספיה. מספר סניף: 484</v>
          </cell>
        </row>
        <row r="1016">
          <cell r="C1016" t="str">
            <v>עילבון. מספר סניף: 634</v>
          </cell>
        </row>
        <row r="1017">
          <cell r="C1017" t="str">
            <v>עיר ימים נתניה. מספר סניף: 542</v>
          </cell>
        </row>
        <row r="1018">
          <cell r="C1018" t="str">
            <v>עיר ימים. מספר סניף: 318</v>
          </cell>
        </row>
        <row r="1019">
          <cell r="C1019" t="str">
            <v>עיר ימים. מספר סניף: 462</v>
          </cell>
        </row>
        <row r="1020">
          <cell r="C1020" t="str">
            <v>עירון. מספר סניף: 5</v>
          </cell>
        </row>
        <row r="1021">
          <cell r="C1021" t="str">
            <v>עכו. מספר סניף: 445</v>
          </cell>
        </row>
        <row r="1022">
          <cell r="C1022" t="str">
            <v>עכו. מספר סניף: 644</v>
          </cell>
        </row>
        <row r="1023">
          <cell r="C1023" t="str">
            <v>עכו. מספר סניף: 713</v>
          </cell>
        </row>
        <row r="1024">
          <cell r="C1024" t="str">
            <v>עכו. מספר סניף: 960</v>
          </cell>
        </row>
        <row r="1025">
          <cell r="C1025" t="str">
            <v>עכו. מספר סניף: 99</v>
          </cell>
        </row>
        <row r="1026">
          <cell r="C1026" t="str">
            <v>עמישב. מספר סניף: 684</v>
          </cell>
        </row>
        <row r="1027">
          <cell r="C1027" t="str">
            <v>עמק ברכה. מספר סניף: 624</v>
          </cell>
        </row>
        <row r="1028">
          <cell r="C1028" t="str">
            <v>עמק רפאים. מספר סניף: 914</v>
          </cell>
        </row>
        <row r="1029">
          <cell r="C1029" t="str">
            <v>ענף סליקה ומשלוח. מספר סניף: 991</v>
          </cell>
        </row>
        <row r="1030">
          <cell r="C1030" t="str">
            <v>עסקים איילון. מספר סניף: 693</v>
          </cell>
        </row>
        <row r="1031">
          <cell r="C1031" t="str">
            <v>עסקים אלונים. מספר סניף: 654</v>
          </cell>
        </row>
        <row r="1032">
          <cell r="C1032" t="str">
            <v>עסקים אלנבי. מספר סניף: 802</v>
          </cell>
        </row>
        <row r="1033">
          <cell r="C1033" t="str">
            <v>עסקים אשדוד. מספר סניף: 618</v>
          </cell>
        </row>
        <row r="1034">
          <cell r="C1034" t="str">
            <v>עסקים באר שבע. מספר סניף: 607</v>
          </cell>
        </row>
        <row r="1035">
          <cell r="C1035" t="str">
            <v>עסקים הבורסה. מספר סניף: 743</v>
          </cell>
        </row>
        <row r="1036">
          <cell r="C1036" t="str">
            <v>עסקים החרוצים. מספר סניף: 750</v>
          </cell>
        </row>
        <row r="1037">
          <cell r="C1037" t="str">
            <v>עסקים החרושת. מספר סניף: 651</v>
          </cell>
        </row>
        <row r="1038">
          <cell r="C1038" t="str">
            <v>עסקים החשמונאים. מספר סניף: 817</v>
          </cell>
        </row>
        <row r="1039">
          <cell r="C1039" t="str">
            <v>עסקים המפרץ. מספר סניף: 898</v>
          </cell>
        </row>
        <row r="1040">
          <cell r="C1040" t="str">
            <v>עסקים העמקים. מספר סניף: 745</v>
          </cell>
        </row>
        <row r="1041">
          <cell r="C1041" t="str">
            <v>עסקים הר חוצבים. מספר סניף: 968</v>
          </cell>
        </row>
        <row r="1042">
          <cell r="C1042" t="str">
            <v>עסקים הרצליה. מספר סניף: 864</v>
          </cell>
        </row>
        <row r="1043">
          <cell r="C1043" t="str">
            <v>עסקים חדרה. מספר סניף: 639</v>
          </cell>
        </row>
        <row r="1044">
          <cell r="C1044" t="str">
            <v>עסקים חלוצי התעשיה. מספר סניף: 889</v>
          </cell>
        </row>
        <row r="1045">
          <cell r="C1045" t="str">
            <v>עסקים נתניה. מספר סניף: 717</v>
          </cell>
        </row>
        <row r="1046">
          <cell r="C1046" t="str">
            <v>עסקים פתח תקוה. מספר סניף: 707</v>
          </cell>
        </row>
        <row r="1047">
          <cell r="C1047" t="str">
            <v>עסקים קרית אריה. מספר סניף: 670</v>
          </cell>
        </row>
        <row r="1048">
          <cell r="C1048" t="str">
            <v>עסקים ראשון לציון. מספר סניף: 671</v>
          </cell>
        </row>
        <row r="1049">
          <cell r="C1049" t="str">
            <v>עסקים ראשי. מספר סניף: 720</v>
          </cell>
        </row>
        <row r="1050">
          <cell r="C1050" t="str">
            <v>עסקים רחובות. מספר סניף: 978</v>
          </cell>
        </row>
        <row r="1051">
          <cell r="C1051" t="str">
            <v>עסקים רמת החייל. מספר סניף: 682</v>
          </cell>
        </row>
        <row r="1052">
          <cell r="C1052" t="str">
            <v>עסקים רעננה- כפר סבא. מספר סניף: 744</v>
          </cell>
        </row>
        <row r="1053">
          <cell r="C1053" t="str">
            <v>עפולה עלית. מספר סניף: 738</v>
          </cell>
        </row>
        <row r="1054">
          <cell r="C1054" t="str">
            <v>עפולה עסקים. מספר סניף: 472</v>
          </cell>
        </row>
        <row r="1055">
          <cell r="C1055" t="str">
            <v>עפולה. מספר סניף: 111</v>
          </cell>
        </row>
        <row r="1056">
          <cell r="C1056" t="str">
            <v>עפולה. מספר סניף: 2</v>
          </cell>
        </row>
        <row r="1057">
          <cell r="C1057" t="str">
            <v>עפולה. מספר סניף: 245</v>
          </cell>
        </row>
        <row r="1058">
          <cell r="C1058" t="str">
            <v>עפולה. מספר סניף: 474</v>
          </cell>
        </row>
        <row r="1059">
          <cell r="C1059" t="str">
            <v>עפולה. מספר סניף: 727</v>
          </cell>
        </row>
        <row r="1060">
          <cell r="C1060" t="str">
            <v>עפולה. מספר סניף: 965</v>
          </cell>
        </row>
        <row r="1061">
          <cell r="C1061" t="str">
            <v>עראבה. מספר סניף: 36</v>
          </cell>
        </row>
        <row r="1062">
          <cell r="C1062" t="str">
            <v>עראבה. מספר סניף: 421</v>
          </cell>
        </row>
        <row r="1063">
          <cell r="C1063" t="str">
            <v>עראבה. מספר סניף: 626</v>
          </cell>
        </row>
        <row r="1064">
          <cell r="C1064" t="str">
            <v>ערד. מספר סניף: 489</v>
          </cell>
        </row>
        <row r="1065">
          <cell r="C1065" t="str">
            <v>ערד. מספר סניף: 758</v>
          </cell>
        </row>
        <row r="1066">
          <cell r="C1066" t="str">
            <v>ערד. מספר סניף: 763</v>
          </cell>
        </row>
        <row r="1067">
          <cell r="C1067" t="str">
            <v>ערים. מספר סניף: 526</v>
          </cell>
        </row>
        <row r="1068">
          <cell r="C1068" t="str">
            <v>עתיד. מספר סניף: 571</v>
          </cell>
        </row>
        <row r="1069">
          <cell r="C1069" t="str">
            <v>עתידים עסקים. מספר סניף: 765</v>
          </cell>
        </row>
        <row r="1070">
          <cell r="C1070" t="str">
            <v>פאולוס הששי. מספר סניף: 627</v>
          </cell>
        </row>
        <row r="1071">
          <cell r="C1071" t="str">
            <v>פארק המדע רחובות. מספר סניף: 532</v>
          </cell>
        </row>
        <row r="1072">
          <cell r="C1072" t="str">
            <v>פולג נתניה. מספר סניף: 526</v>
          </cell>
        </row>
        <row r="1073">
          <cell r="C1073" t="str">
            <v>פולג. מספר סניף: 771</v>
          </cell>
        </row>
        <row r="1074">
          <cell r="C1074" t="str">
            <v>פולג. מספר סניף: 95</v>
          </cell>
        </row>
        <row r="1075">
          <cell r="C1075" t="str">
            <v>פועלים בטלפון. מספר סניף: 877</v>
          </cell>
        </row>
        <row r="1076">
          <cell r="C1076" t="str">
            <v>פז רמת גן. מספר סניף: 551</v>
          </cell>
        </row>
        <row r="1077">
          <cell r="C1077" t="str">
            <v>פייבל. מספר סניף: 839</v>
          </cell>
        </row>
        <row r="1078">
          <cell r="C1078" t="str">
            <v>פיקדונות מוסדיים. מספר סניף: 596</v>
          </cell>
        </row>
        <row r="1079">
          <cell r="C1079" t="str">
            <v>פיתוח עסקים השרון. מספר סניף: 510</v>
          </cell>
        </row>
        <row r="1080">
          <cell r="C1080" t="str">
            <v>פלורנטין. מספר סניף: 805</v>
          </cell>
        </row>
        <row r="1081">
          <cell r="C1081" t="str">
            <v>פלי"ם, חיפה. מספר סניף: 564</v>
          </cell>
        </row>
        <row r="1082">
          <cell r="C1082" t="str">
            <v>פלי"ם. מספר סניף: 72</v>
          </cell>
        </row>
        <row r="1083">
          <cell r="C1083" t="str">
            <v>פלמחים. מספר סניף: 379</v>
          </cell>
        </row>
        <row r="1084">
          <cell r="C1084" t="str">
            <v>פנימי. מספר סניף: 2</v>
          </cell>
        </row>
        <row r="1085">
          <cell r="C1085" t="str">
            <v>פנקס. מספר סניף: 754</v>
          </cell>
        </row>
        <row r="1086">
          <cell r="C1086" t="str">
            <v>פנקס. מספר סניף: 832</v>
          </cell>
        </row>
        <row r="1087">
          <cell r="C1087" t="str">
            <v>פסגת זאב. מספר סניף: 37</v>
          </cell>
        </row>
        <row r="1088">
          <cell r="C1088" t="str">
            <v>פסגת זאב. מספר סניף: 497</v>
          </cell>
        </row>
        <row r="1089">
          <cell r="C1089" t="str">
            <v>פסגת זאב. מספר סניף: 634</v>
          </cell>
        </row>
        <row r="1090">
          <cell r="C1090" t="str">
            <v>פסגת זאב. מספר סניף: 699</v>
          </cell>
        </row>
        <row r="1091">
          <cell r="C1091" t="str">
            <v>פקדונות זרים. מספר סניף: 541</v>
          </cell>
        </row>
        <row r="1092">
          <cell r="C1092" t="str">
            <v>פקדונות מיוחדים. מספר סניף: 580</v>
          </cell>
        </row>
        <row r="1093">
          <cell r="C1093" t="str">
            <v>פקטורינג. מספר סניף: 503</v>
          </cell>
        </row>
        <row r="1094">
          <cell r="C1094" t="str">
            <v>פקיעין. מספר סניף: 41</v>
          </cell>
        </row>
        <row r="1095">
          <cell r="C1095" t="str">
            <v>פרדיס. מספר סניף: 995</v>
          </cell>
        </row>
        <row r="1096">
          <cell r="C1096" t="str">
            <v>פרדס חנה. מספר סניף: 473</v>
          </cell>
        </row>
        <row r="1097">
          <cell r="C1097" t="str">
            <v>פרדס חנה. מספר סניף: 622</v>
          </cell>
        </row>
        <row r="1098">
          <cell r="C1098" t="str">
            <v>פרדס חנה. מספר סניף: 954</v>
          </cell>
        </row>
        <row r="1099">
          <cell r="C1099" t="str">
            <v>פרדסיה. מספר סניף: 706</v>
          </cell>
        </row>
        <row r="1100">
          <cell r="C1100" t="str">
            <v>פרדסים. מספר סניף: 664</v>
          </cell>
        </row>
        <row r="1101">
          <cell r="C1101" t="str">
            <v>פתח-תקוה עסקים. מספר סניף: 61</v>
          </cell>
        </row>
        <row r="1102">
          <cell r="C1102" t="str">
            <v>פתח תקוה. מספר סניף: 181</v>
          </cell>
        </row>
        <row r="1103">
          <cell r="C1103" t="str">
            <v>פתח תקוה. מספר סניף: 34</v>
          </cell>
        </row>
        <row r="1104">
          <cell r="C1104" t="str">
            <v>פתח תקוה. מספר סניף: 347</v>
          </cell>
        </row>
        <row r="1105">
          <cell r="C1105" t="str">
            <v>פתח תקוה. מספר סניף: 41</v>
          </cell>
        </row>
        <row r="1106">
          <cell r="C1106" t="str">
            <v>פתח תקוה. מספר סניף: 509</v>
          </cell>
        </row>
        <row r="1107">
          <cell r="C1107" t="str">
            <v>פתח תקוה. מספר סניף: 616</v>
          </cell>
        </row>
        <row r="1108">
          <cell r="C1108" t="str">
            <v>פתח תקוה. מספר סניף: 651</v>
          </cell>
        </row>
        <row r="1109">
          <cell r="C1109" t="str">
            <v>פתח תקוה. מספר סניף: 70</v>
          </cell>
        </row>
        <row r="1110">
          <cell r="C1110" t="str">
            <v>פתח תקוה. מספר סניף: 93</v>
          </cell>
        </row>
        <row r="1111">
          <cell r="C1111" t="str">
            <v>פתח תקוה. מספר סניף: 940</v>
          </cell>
        </row>
        <row r="1112">
          <cell r="C1112" t="str">
            <v>פתח תקווה. מספר סניף: 119</v>
          </cell>
        </row>
        <row r="1113">
          <cell r="C1113" t="str">
            <v>צאלון. מספר סניף: 691</v>
          </cell>
        </row>
        <row r="1114">
          <cell r="C1114" t="str">
            <v>צהלה. מספר סניף: 365</v>
          </cell>
        </row>
        <row r="1115">
          <cell r="C1115" t="str">
            <v>צמרות. מספר סניף: 64</v>
          </cell>
        </row>
        <row r="1116">
          <cell r="C1116" t="str">
            <v>צמרת. מספר סניף: 622</v>
          </cell>
        </row>
        <row r="1117">
          <cell r="C1117" t="str">
            <v>צפון דיזנגוף. מספר סניף: 83</v>
          </cell>
        </row>
        <row r="1118">
          <cell r="C1118" t="str">
            <v>צפת. מספר סניף: 1</v>
          </cell>
        </row>
        <row r="1119">
          <cell r="C1119" t="str">
            <v>צפת. מספר סניף: 562</v>
          </cell>
        </row>
        <row r="1120">
          <cell r="C1120" t="str">
            <v>צפת. מספר סניף: 714</v>
          </cell>
        </row>
        <row r="1121">
          <cell r="C1121" t="str">
            <v>צפת. מספר סניף: 975</v>
          </cell>
        </row>
        <row r="1122">
          <cell r="C1122" t="str">
            <v>צפת. מספר סניף: 98</v>
          </cell>
        </row>
        <row r="1123">
          <cell r="C1123" t="str">
            <v>צריפין. מספר סניף: 341</v>
          </cell>
        </row>
        <row r="1124">
          <cell r="C1124" t="str">
            <v>קדימה. מספר סניף: 653</v>
          </cell>
        </row>
        <row r="1125">
          <cell r="C1125" t="str">
            <v>קדם. מספר סניף: 121</v>
          </cell>
        </row>
        <row r="1126">
          <cell r="C1126" t="str">
            <v>קדמת עתידים. מספר סניף: 515</v>
          </cell>
        </row>
        <row r="1127">
          <cell r="C1127" t="str">
            <v>קוגל,חולון. מספר סניף: 555</v>
          </cell>
        </row>
        <row r="1128">
          <cell r="C1128" t="str">
            <v>קונקורד. מספר סניף: 855</v>
          </cell>
        </row>
        <row r="1129">
          <cell r="C1129" t="str">
            <v>קופות גמל. מספר סניף: 296</v>
          </cell>
        </row>
        <row r="1130">
          <cell r="C1130" t="str">
            <v>קופות גמל. מספר סניף: 509</v>
          </cell>
        </row>
        <row r="1131">
          <cell r="C1131" t="str">
            <v>קיסריה. מספר סניף: 741</v>
          </cell>
        </row>
        <row r="1132">
          <cell r="C1132" t="str">
            <v>קיראון. מספר סניף: 136</v>
          </cell>
        </row>
        <row r="1133">
          <cell r="C1133" t="str">
            <v>קיראון. מספר סניף: 35</v>
          </cell>
        </row>
        <row r="1134">
          <cell r="C1134" t="str">
            <v>קלנסווה. מספר סניף: 551</v>
          </cell>
        </row>
        <row r="1135">
          <cell r="C1135" t="str">
            <v>קניון אורות. מספר סניף: 438</v>
          </cell>
        </row>
        <row r="1136">
          <cell r="C1136" t="str">
            <v>קניון גבעתיים. מספר סניף: 427</v>
          </cell>
        </row>
        <row r="1137">
          <cell r="C1137" t="str">
            <v>קניון הבאר. מספר סניף: 529</v>
          </cell>
        </row>
        <row r="1138">
          <cell r="C1138" t="str">
            <v>קניון חיפה. מספר סניף: 716</v>
          </cell>
        </row>
        <row r="1139">
          <cell r="C1139" t="str">
            <v>קסם. מספר סניף: 655</v>
          </cell>
        </row>
        <row r="1140">
          <cell r="C1140" t="str">
            <v>קפלן. מספר סניף: 237</v>
          </cell>
        </row>
        <row r="1141">
          <cell r="C1141" t="str">
            <v>קצרין. מספר סניף: 732</v>
          </cell>
        </row>
        <row r="1142">
          <cell r="C1142" t="str">
            <v>קק"ל. מספר סניף: 464</v>
          </cell>
        </row>
        <row r="1143">
          <cell r="C1143" t="str">
            <v>קק"ל. מספר סניף: 544</v>
          </cell>
        </row>
        <row r="1144">
          <cell r="C1144" t="str">
            <v>קריון. מספר סניף: 518</v>
          </cell>
        </row>
        <row r="1145">
          <cell r="C1145" t="str">
            <v>קריון. מספר סניף: 63</v>
          </cell>
        </row>
        <row r="1146">
          <cell r="C1146" t="str">
            <v>קריית אילון. מספר סניף: 103</v>
          </cell>
        </row>
        <row r="1147">
          <cell r="C1147" t="str">
            <v>קריית אילון. מספר סניף: 134</v>
          </cell>
        </row>
        <row r="1148">
          <cell r="C1148" t="str">
            <v>קריית ביאליק. מספר סניף: 279</v>
          </cell>
        </row>
        <row r="1149">
          <cell r="C1149" t="str">
            <v>קריית הממשלה ת"א - מגדל היובל. מספר סניף: 115</v>
          </cell>
        </row>
        <row r="1150">
          <cell r="C1150" t="str">
            <v>קריית הממשלה. מספר סניף: 104</v>
          </cell>
        </row>
        <row r="1151">
          <cell r="C1151" t="str">
            <v>קריית השרון. מספר סניף: 24</v>
          </cell>
        </row>
        <row r="1152">
          <cell r="C1152" t="str">
            <v>קריית השרון. מספר סניף: 320</v>
          </cell>
        </row>
        <row r="1153">
          <cell r="C1153" t="str">
            <v>קריית שדה התעופה. מספר סניף: 938</v>
          </cell>
        </row>
        <row r="1154">
          <cell r="C1154" t="str">
            <v>קרית אונו החדשה. מספר סניף: 507</v>
          </cell>
        </row>
        <row r="1155">
          <cell r="C1155" t="str">
            <v>קרית אונו. מספר סניף: 144</v>
          </cell>
        </row>
        <row r="1156">
          <cell r="C1156" t="str">
            <v>קרית אונו. מספר סניף: 467</v>
          </cell>
        </row>
        <row r="1157">
          <cell r="C1157" t="str">
            <v>קרית אונו. מספר סניף: 656</v>
          </cell>
        </row>
        <row r="1158">
          <cell r="C1158" t="str">
            <v>קרית אונו. מספר סניף: 843</v>
          </cell>
        </row>
        <row r="1159">
          <cell r="C1159" t="str">
            <v>קרית אילון. מספר סניף: 411</v>
          </cell>
        </row>
        <row r="1160">
          <cell r="C1160" t="str">
            <v>קרית אליעזר. מספר סניף: 707</v>
          </cell>
        </row>
        <row r="1161">
          <cell r="C1161" t="str">
            <v>קרית אליעזר. מספר סניף: 877</v>
          </cell>
        </row>
        <row r="1162">
          <cell r="C1162" t="str">
            <v>קרית אריה. מספר סניף: 186</v>
          </cell>
        </row>
        <row r="1163">
          <cell r="C1163" t="str">
            <v>קרית אריה. מספר סניף: 20</v>
          </cell>
        </row>
        <row r="1164">
          <cell r="C1164" t="str">
            <v>קרית אריה. מספר סניף: 519</v>
          </cell>
        </row>
        <row r="1165">
          <cell r="C1165" t="str">
            <v>קרית אריה. מספר סניף: 688</v>
          </cell>
        </row>
        <row r="1166">
          <cell r="C1166" t="str">
            <v>קרית אריה. מספר סניף: 76</v>
          </cell>
        </row>
        <row r="1167">
          <cell r="C1167" t="str">
            <v>קרית אתא. מספר סניף: 448</v>
          </cell>
        </row>
        <row r="1168">
          <cell r="C1168" t="str">
            <v>קרית אתא. מספר סניף: 721</v>
          </cell>
        </row>
        <row r="1169">
          <cell r="C1169" t="str">
            <v>קרית אתא. מספר סניף: 77</v>
          </cell>
        </row>
        <row r="1170">
          <cell r="C1170" t="str">
            <v>קרית אתא. מספר סניף: 897</v>
          </cell>
        </row>
        <row r="1171">
          <cell r="C1171" t="str">
            <v>קרית אתגרים. מספר סניף: 561</v>
          </cell>
        </row>
        <row r="1172">
          <cell r="C1172" t="str">
            <v>קרית ביאליק. מספר סניף: 443</v>
          </cell>
        </row>
        <row r="1173">
          <cell r="C1173" t="str">
            <v>קרית ביאליק. מספר סניף: 792</v>
          </cell>
        </row>
        <row r="1174">
          <cell r="C1174" t="str">
            <v>קרית ביאליק. מספר סניף: 8</v>
          </cell>
        </row>
        <row r="1175">
          <cell r="C1175" t="str">
            <v>קרית ביאליק. מספר סניף: 874</v>
          </cell>
        </row>
        <row r="1176">
          <cell r="C1176" t="str">
            <v>קרית בן-גוריון. מספר סניף: 539</v>
          </cell>
        </row>
        <row r="1177">
          <cell r="C1177" t="str">
            <v>קרית בן גוריון, י-ם. מספר סניף: 122</v>
          </cell>
        </row>
        <row r="1178">
          <cell r="C1178" t="str">
            <v>קרית גת. מספר סניף: 131</v>
          </cell>
        </row>
        <row r="1179">
          <cell r="C1179" t="str">
            <v>קרית גת. מספר סניף: 146</v>
          </cell>
        </row>
        <row r="1180">
          <cell r="C1180" t="str">
            <v>קרית גת. מספר סניף: 433</v>
          </cell>
        </row>
        <row r="1181">
          <cell r="C1181" t="str">
            <v>קרית גת. מספר סניף: 62</v>
          </cell>
        </row>
        <row r="1182">
          <cell r="C1182" t="str">
            <v>קרית גת. מספר סניף: 645</v>
          </cell>
        </row>
        <row r="1183">
          <cell r="C1183" t="str">
            <v>קרית גת. מספר סניף: 927</v>
          </cell>
        </row>
        <row r="1184">
          <cell r="C1184" t="str">
            <v>קרית היובל. מספר סניף: 65</v>
          </cell>
        </row>
        <row r="1185">
          <cell r="C1185" t="str">
            <v>קרית היובל. מספר סניף: 691</v>
          </cell>
        </row>
        <row r="1186">
          <cell r="C1186" t="str">
            <v>קרית היובל. מספר סניף: 915</v>
          </cell>
        </row>
        <row r="1187">
          <cell r="C1187" t="str">
            <v>קרית המלאכה. מספר סניף: 55</v>
          </cell>
        </row>
        <row r="1188">
          <cell r="C1188" t="str">
            <v>קרית המלאכה. מספר סניף: 821</v>
          </cell>
        </row>
        <row r="1189">
          <cell r="C1189" t="str">
            <v>קרית השרון. מספר סניף: 476</v>
          </cell>
        </row>
        <row r="1190">
          <cell r="C1190" t="str">
            <v>קרית השרון. מספר סניף: 502</v>
          </cell>
        </row>
        <row r="1191">
          <cell r="C1191" t="str">
            <v>קרית חיים מערבית. מספר סניף: 706</v>
          </cell>
        </row>
        <row r="1192">
          <cell r="C1192" t="str">
            <v>קרית חיים. מספר סניף: 720</v>
          </cell>
        </row>
        <row r="1193">
          <cell r="C1193" t="str">
            <v>קרית חיים. מספר סניף: 899</v>
          </cell>
        </row>
        <row r="1194">
          <cell r="C1194" t="str">
            <v>קרית טבעון-הנשיא. מספר סניף: 719</v>
          </cell>
        </row>
        <row r="1195">
          <cell r="C1195" t="str">
            <v>קרית טבעון-מרכז מסחרי. מספר סניף: 735</v>
          </cell>
        </row>
        <row r="1196">
          <cell r="C1196" t="str">
            <v>קרית טבעון. מספר סניף: 895</v>
          </cell>
        </row>
        <row r="1197">
          <cell r="C1197" t="str">
            <v>קרית ים. מספר סניף: 138</v>
          </cell>
        </row>
        <row r="1198">
          <cell r="C1198" t="str">
            <v>קרית ים. מספר סניף: 446</v>
          </cell>
        </row>
        <row r="1199">
          <cell r="C1199" t="str">
            <v>קרית ים. מספר סניף: 730</v>
          </cell>
        </row>
        <row r="1200">
          <cell r="C1200" t="str">
            <v>קרית ים. מספר סניף: 900</v>
          </cell>
        </row>
        <row r="1201">
          <cell r="C1201" t="str">
            <v>קרית מוצקין. מספר סניף: 680</v>
          </cell>
        </row>
        <row r="1202">
          <cell r="C1202" t="str">
            <v>קרית מוצקין. מספר סניף: 70</v>
          </cell>
        </row>
        <row r="1203">
          <cell r="C1203" t="str">
            <v>קרית מוצקין. מספר סניף: 729</v>
          </cell>
        </row>
        <row r="1204">
          <cell r="C1204" t="str">
            <v>קרית מוצקין. מספר סניף: 75</v>
          </cell>
        </row>
        <row r="1205">
          <cell r="C1205" t="str">
            <v>קרית מלאכי. מספר סניף: 153</v>
          </cell>
        </row>
        <row r="1206">
          <cell r="C1206" t="str">
            <v>קרית מלאכי. מספר סניף: 450</v>
          </cell>
        </row>
        <row r="1207">
          <cell r="C1207" t="str">
            <v>קרית מלאכי. מספר סניף: 648</v>
          </cell>
        </row>
        <row r="1208">
          <cell r="C1208" t="str">
            <v>קרית מלאכי. מספר סניף: 985</v>
          </cell>
        </row>
        <row r="1209">
          <cell r="C1209" t="str">
            <v>קרית משה עסקים. מספר סניף: 914</v>
          </cell>
        </row>
        <row r="1210">
          <cell r="C1210" t="str">
            <v>קרית משה. מספר סניף: 114</v>
          </cell>
        </row>
        <row r="1211">
          <cell r="C1211" t="str">
            <v>קרית עקרון. מספר סניף: 660</v>
          </cell>
        </row>
        <row r="1212">
          <cell r="C1212" t="str">
            <v>קרית עתידים. מספר סניף: 528</v>
          </cell>
        </row>
        <row r="1213">
          <cell r="C1213" t="str">
            <v>קרית קריניצי. מספר סניף: 557</v>
          </cell>
        </row>
        <row r="1214">
          <cell r="C1214" t="str">
            <v>קרית שדה התעופה. מספר סניף: 418</v>
          </cell>
        </row>
        <row r="1215">
          <cell r="C1215" t="str">
            <v>קרית שלום. מספר סניף: 604</v>
          </cell>
        </row>
        <row r="1216">
          <cell r="C1216" t="str">
            <v>קרית שמונה. מספר סניף: 110</v>
          </cell>
        </row>
        <row r="1217">
          <cell r="C1217" t="str">
            <v>קרית שמונה. מספר סניף: 487</v>
          </cell>
        </row>
        <row r="1218">
          <cell r="C1218" t="str">
            <v>קרית שמונה. מספר סניף: 50</v>
          </cell>
        </row>
        <row r="1219">
          <cell r="C1219" t="str">
            <v>קרית שמונה. מספר סניף: 718</v>
          </cell>
        </row>
        <row r="1220">
          <cell r="C1220" t="str">
            <v>קרית שמונה. מספר סניף: 976</v>
          </cell>
        </row>
        <row r="1221">
          <cell r="C1221" t="str">
            <v>קרית שפרינצק. מספר סניף: 708</v>
          </cell>
        </row>
        <row r="1222">
          <cell r="C1222" t="str">
            <v>קרית שרת. מספר סניף: 657</v>
          </cell>
        </row>
        <row r="1223">
          <cell r="C1223" t="str">
            <v>קרן חסויים. מספר סניף: 600</v>
          </cell>
        </row>
        <row r="1224">
          <cell r="C1224" t="str">
            <v>קרנות השתלמות. מספר סניף: 145</v>
          </cell>
        </row>
        <row r="1225">
          <cell r="C1225" t="str">
            <v>קרני שומרון. מספר סניף: 483</v>
          </cell>
        </row>
        <row r="1226">
          <cell r="C1226" t="str">
            <v>קרני שומרון. מספר סניף: 497</v>
          </cell>
        </row>
        <row r="1227">
          <cell r="C1227" t="str">
            <v>ראמה. מספר סניף: 16</v>
          </cell>
        </row>
        <row r="1228">
          <cell r="C1228" t="str">
            <v>ראמה. מספר סניף: 643</v>
          </cell>
        </row>
        <row r="1229">
          <cell r="C1229" t="str">
            <v>ראש העין. מספר סניף: 543</v>
          </cell>
        </row>
        <row r="1230">
          <cell r="C1230" t="str">
            <v>ראש העין. מספר סניף: 677</v>
          </cell>
        </row>
        <row r="1231">
          <cell r="C1231" t="str">
            <v>ראש העין. מספר סניף: 742</v>
          </cell>
        </row>
        <row r="1232">
          <cell r="C1232" t="str">
            <v>ראש העין. מספר סניף: 78</v>
          </cell>
        </row>
        <row r="1233">
          <cell r="C1233" t="str">
            <v>ראש פינה. מספר סניף: 313</v>
          </cell>
        </row>
        <row r="1234">
          <cell r="C1234" t="str">
            <v>ראש פינה. מספר סניף: 542</v>
          </cell>
        </row>
        <row r="1235">
          <cell r="C1235" t="str">
            <v>ראש פינה. מספר סניף: 727</v>
          </cell>
        </row>
        <row r="1236">
          <cell r="C1236" t="str">
            <v>ראשון לציון עסקים. מספר סניף: 391</v>
          </cell>
        </row>
        <row r="1237">
          <cell r="C1237" t="str">
            <v>ראשון לציון. מספר סניף: 136</v>
          </cell>
        </row>
        <row r="1238">
          <cell r="C1238" t="str">
            <v>ראשון לציון. מספר סניף: 278</v>
          </cell>
        </row>
        <row r="1239">
          <cell r="C1239" t="str">
            <v>ראשון לציון. מספר סניף: 32</v>
          </cell>
        </row>
        <row r="1240">
          <cell r="C1240" t="str">
            <v>ראשון לציון. מספר סניף: 344</v>
          </cell>
        </row>
        <row r="1241">
          <cell r="C1241" t="str">
            <v>ראשון לציון. מספר סניף: 435</v>
          </cell>
        </row>
        <row r="1242">
          <cell r="C1242" t="str">
            <v>ראשון לציון. מספר סניף: 501</v>
          </cell>
        </row>
        <row r="1243">
          <cell r="C1243" t="str">
            <v>ראשון לציון. מספר סניף: 53</v>
          </cell>
        </row>
        <row r="1244">
          <cell r="C1244" t="str">
            <v>ראשון לציון. מספר סניף: 55</v>
          </cell>
        </row>
        <row r="1245">
          <cell r="C1245" t="str">
            <v>ראשון לציון. מספר סניף: 634</v>
          </cell>
        </row>
        <row r="1246">
          <cell r="C1246" t="str">
            <v>ראשון לציון. מספר סניף: 668</v>
          </cell>
        </row>
        <row r="1247">
          <cell r="C1247" t="str">
            <v>ראשון לציון. מספר סניף: 74</v>
          </cell>
        </row>
        <row r="1248">
          <cell r="C1248" t="str">
            <v>ראשון לציון. מספר סניף: 934</v>
          </cell>
        </row>
        <row r="1249">
          <cell r="C1249" t="str">
            <v>ראשונים. מספר סניף: 635</v>
          </cell>
        </row>
        <row r="1250">
          <cell r="C1250" t="str">
            <v>ראשי חיפה. מספר סניף: 70</v>
          </cell>
        </row>
        <row r="1251">
          <cell r="C1251" t="str">
            <v>ראשי חיפה. מספר סניף: 876</v>
          </cell>
        </row>
        <row r="1252">
          <cell r="C1252" t="str">
            <v>ראשי ירושלים. מספר סניף: 120</v>
          </cell>
        </row>
        <row r="1253">
          <cell r="C1253" t="str">
            <v>ראשי ירושלים. מספר סניף: 60</v>
          </cell>
        </row>
        <row r="1254">
          <cell r="C1254" t="str">
            <v>ראשי ירושלים. מספר סניף: 901</v>
          </cell>
        </row>
        <row r="1255">
          <cell r="C1255" t="str">
            <v>ראשי ת"א. מספר סניף: 10</v>
          </cell>
        </row>
        <row r="1256">
          <cell r="C1256" t="str">
            <v>ראשי. מספר סניף: 1</v>
          </cell>
        </row>
        <row r="1257">
          <cell r="C1257" t="str">
            <v>ראשי. מספר סניף: 101</v>
          </cell>
        </row>
        <row r="1258">
          <cell r="C1258" t="str">
            <v>ראשל"צ מערב. מספר סניף: 119</v>
          </cell>
        </row>
        <row r="1259">
          <cell r="C1259" t="str">
            <v>רבי עקיבא. מספר סניף: 183</v>
          </cell>
        </row>
        <row r="1260">
          <cell r="C1260" t="str">
            <v>רבי עקיבא. מספר סניף: 745</v>
          </cell>
        </row>
        <row r="1261">
          <cell r="C1261" t="str">
            <v>רהט. מספר סניף: 486</v>
          </cell>
        </row>
        <row r="1262">
          <cell r="C1262" t="str">
            <v>רהט. מספר סניף: 696</v>
          </cell>
        </row>
        <row r="1263">
          <cell r="C1263" t="str">
            <v>רובע ד'. מספר סניף: 114</v>
          </cell>
        </row>
        <row r="1264">
          <cell r="C1264" t="str">
            <v>רובע י"ז אשדוד. מספר סניף: 393</v>
          </cell>
        </row>
        <row r="1265">
          <cell r="C1265" t="str">
            <v>רוגוזין. מספר סניף: 963</v>
          </cell>
        </row>
        <row r="1266">
          <cell r="C1266" t="str">
            <v>רוטשילד פ"ת. מספר סניף: 465</v>
          </cell>
        </row>
        <row r="1267">
          <cell r="C1267" t="str">
            <v>רוטשילד פ"ת. מספר סניף: 550</v>
          </cell>
        </row>
        <row r="1268">
          <cell r="C1268" t="str">
            <v>רוטשילד. מספר סניף: 116</v>
          </cell>
        </row>
        <row r="1269">
          <cell r="C1269" t="str">
            <v>רוטשילד. מספר סניף: 130</v>
          </cell>
        </row>
        <row r="1270">
          <cell r="C1270" t="str">
            <v>רוממה. מספר סניף: 5</v>
          </cell>
        </row>
        <row r="1271">
          <cell r="C1271" t="str">
            <v>רוממה. מספר סניף: 67</v>
          </cell>
        </row>
        <row r="1272">
          <cell r="C1272" t="str">
            <v>רוממה. מספר סניף: 746</v>
          </cell>
        </row>
        <row r="1273">
          <cell r="C1273" t="str">
            <v>רחביה. מספר סניף: 13</v>
          </cell>
        </row>
        <row r="1274">
          <cell r="C1274" t="str">
            <v>רחביה. מספר סניף: 66</v>
          </cell>
        </row>
        <row r="1275">
          <cell r="C1275" t="str">
            <v>רחביה. מספר סניף: 782</v>
          </cell>
        </row>
        <row r="1276">
          <cell r="C1276" t="str">
            <v>רחביה. מספר סניף: 912</v>
          </cell>
        </row>
        <row r="1277">
          <cell r="C1277" t="str">
            <v>רחובות החדשה. מספר סניף: 79</v>
          </cell>
        </row>
        <row r="1278">
          <cell r="C1278" t="str">
            <v>רחובות עסקים. מספר סניף: 412</v>
          </cell>
        </row>
        <row r="1279">
          <cell r="C1279" t="str">
            <v>רחובות. מספר סניף: 174</v>
          </cell>
        </row>
        <row r="1280">
          <cell r="C1280" t="str">
            <v>רחובות. מספר סניף: 279</v>
          </cell>
        </row>
        <row r="1281">
          <cell r="C1281" t="str">
            <v>רחובות. מספר סניף: 29</v>
          </cell>
        </row>
        <row r="1282">
          <cell r="C1282" t="str">
            <v>רחובות. מספר סניף: 395</v>
          </cell>
        </row>
        <row r="1283">
          <cell r="C1283" t="str">
            <v>רחובות. מספר סניף: 434</v>
          </cell>
        </row>
        <row r="1284">
          <cell r="C1284" t="str">
            <v>רחובות. מספר סניף: 45</v>
          </cell>
        </row>
        <row r="1285">
          <cell r="C1285" t="str">
            <v>רחובות. מספר סניף: 615</v>
          </cell>
        </row>
        <row r="1286">
          <cell r="C1286" t="str">
            <v>רחובות. מספר סניף: 674</v>
          </cell>
        </row>
        <row r="1287">
          <cell r="C1287" t="str">
            <v>רחובות. מספר סניף: 93</v>
          </cell>
        </row>
        <row r="1288">
          <cell r="C1288" t="str">
            <v>רחובות. מספר סניף: 930</v>
          </cell>
        </row>
        <row r="1289">
          <cell r="C1289" t="str">
            <v>ריב"ל. מספר סניף: 471</v>
          </cell>
        </row>
        <row r="1290">
          <cell r="C1290" t="str">
            <v>ריבל. מספר סניף: 408</v>
          </cell>
        </row>
        <row r="1291">
          <cell r="C1291" t="str">
            <v>ריינה - משהד. מספר סניף: 13</v>
          </cell>
        </row>
        <row r="1292">
          <cell r="C1292" t="str">
            <v>ריינה. מספר סניף: 470</v>
          </cell>
        </row>
        <row r="1293">
          <cell r="C1293" t="str">
            <v>ריינה. מספר סניף: 630</v>
          </cell>
        </row>
        <row r="1294">
          <cell r="C1294" t="str">
            <v>רימונים בני ברק. מספר סניף: 148</v>
          </cell>
        </row>
        <row r="1295">
          <cell r="C1295" t="str">
            <v>רימונים. מספר סניף: 988</v>
          </cell>
        </row>
        <row r="1296">
          <cell r="C1296" t="str">
            <v>רמב"ם. מספר סניף: 143</v>
          </cell>
        </row>
        <row r="1297">
          <cell r="C1297" t="str">
            <v>רמב"ם. מספר סניף: 233</v>
          </cell>
        </row>
        <row r="1298">
          <cell r="C1298" t="str">
            <v>רמב"ן. מספר סניף: 212</v>
          </cell>
        </row>
        <row r="1299">
          <cell r="C1299" t="str">
            <v>רמון. מספר סניף: 381</v>
          </cell>
        </row>
        <row r="1300">
          <cell r="C1300" t="str">
            <v>רמות אשכול. מספר סניף: 695</v>
          </cell>
        </row>
        <row r="1301">
          <cell r="C1301" t="str">
            <v>רמות אשכול. מספר סניף: 905</v>
          </cell>
        </row>
        <row r="1302">
          <cell r="C1302" t="str">
            <v>רמות אשכול. מספר סניף: 905</v>
          </cell>
        </row>
        <row r="1303">
          <cell r="C1303" t="str">
            <v>רמות. מספר סניף: 538</v>
          </cell>
        </row>
        <row r="1304">
          <cell r="C1304" t="str">
            <v>רמות. מספר סניף: 742</v>
          </cell>
        </row>
        <row r="1305">
          <cell r="C1305" t="str">
            <v>רמות. מספר סניף: 798</v>
          </cell>
        </row>
        <row r="1306">
          <cell r="C1306" t="str">
            <v>רמלה. מספר סניף: 30</v>
          </cell>
        </row>
        <row r="1307">
          <cell r="C1307" t="str">
            <v>רמלה. מספר סניף: 43</v>
          </cell>
        </row>
        <row r="1308">
          <cell r="C1308" t="str">
            <v>רמלה. מספר סניף: 432</v>
          </cell>
        </row>
        <row r="1309">
          <cell r="C1309" t="str">
            <v>רמלה. מספר סניף: 618</v>
          </cell>
        </row>
        <row r="1310">
          <cell r="C1310" t="str">
            <v>רמלה. מספר סניף: 669</v>
          </cell>
        </row>
        <row r="1311">
          <cell r="C1311" t="str">
            <v>רמלה. מספר סניף: 936</v>
          </cell>
        </row>
        <row r="1312">
          <cell r="C1312" t="str">
            <v>רמלוד. מספר סניף: 118</v>
          </cell>
        </row>
        <row r="1313">
          <cell r="C1313" t="str">
            <v>רמת אביב ג'. מספר סניף: 568</v>
          </cell>
        </row>
        <row r="1314">
          <cell r="C1314" t="str">
            <v>רמת אביב ג'. מספר סניף: 628</v>
          </cell>
        </row>
        <row r="1315">
          <cell r="C1315" t="str">
            <v>רמת אביב החדשה. מספר סניף: 474</v>
          </cell>
        </row>
        <row r="1316">
          <cell r="C1316" t="str">
            <v>רמת אביב. מספר סניף: 493</v>
          </cell>
        </row>
        <row r="1317">
          <cell r="C1317" t="str">
            <v>רמת אביב. מספר סניף: 606</v>
          </cell>
        </row>
        <row r="1318">
          <cell r="C1318" t="str">
            <v>רמת אביב. מספר סניף: 82</v>
          </cell>
        </row>
        <row r="1319">
          <cell r="C1319" t="str">
            <v>רמת אביב. מספר סניף: 86</v>
          </cell>
        </row>
        <row r="1320">
          <cell r="C1320" t="str">
            <v>רמת אילן. מספר סניף: 144</v>
          </cell>
        </row>
        <row r="1321">
          <cell r="C1321" t="str">
            <v>רמת אפעל. מספר סניף: 524</v>
          </cell>
        </row>
        <row r="1322">
          <cell r="C1322" t="str">
            <v>רמת אשכול, י-ם. מספר סניף: 569</v>
          </cell>
        </row>
        <row r="1323">
          <cell r="C1323" t="str">
            <v>רמת אשכול. מספר סניף: 109</v>
          </cell>
        </row>
        <row r="1324">
          <cell r="C1324" t="str">
            <v>רמת בית שמש. מספר סניף: 179</v>
          </cell>
        </row>
        <row r="1325">
          <cell r="C1325" t="str">
            <v>רמת בית שמש. מספר סניף: 446</v>
          </cell>
        </row>
        <row r="1326">
          <cell r="C1326" t="str">
            <v>רמת בית שמש. מספר סניף: 674</v>
          </cell>
        </row>
        <row r="1327">
          <cell r="C1327" t="str">
            <v>רמת גן עסקים. מספר סניף: 176</v>
          </cell>
        </row>
        <row r="1328">
          <cell r="C1328" t="str">
            <v>רמת גן. מספר סניף: 40</v>
          </cell>
        </row>
        <row r="1329">
          <cell r="C1329" t="str">
            <v>רמת גן. מספר סניף: 401</v>
          </cell>
        </row>
        <row r="1330">
          <cell r="C1330" t="str">
            <v>רמת גן. מספר סניף: 41</v>
          </cell>
        </row>
        <row r="1331">
          <cell r="C1331" t="str">
            <v>רמת גן. מספר סניף: 413</v>
          </cell>
        </row>
        <row r="1332">
          <cell r="C1332" t="str">
            <v>רמת גן. מספר סניף: 507</v>
          </cell>
        </row>
        <row r="1333">
          <cell r="C1333" t="str">
            <v>רמת גן. מספר סניף: 613</v>
          </cell>
        </row>
        <row r="1334">
          <cell r="C1334" t="str">
            <v>רמת גן. מספר סניף: 62</v>
          </cell>
        </row>
        <row r="1335">
          <cell r="C1335" t="str">
            <v>רמת גן. מספר סניף: 663</v>
          </cell>
        </row>
        <row r="1336">
          <cell r="C1336" t="str">
            <v>רמת גן. מספר סניף: 851</v>
          </cell>
        </row>
        <row r="1337">
          <cell r="C1337" t="str">
            <v>רמת דוד. מספר סניף: 371</v>
          </cell>
        </row>
        <row r="1338">
          <cell r="C1338" t="str">
            <v>רמת החייל. מספר סניף: 121</v>
          </cell>
        </row>
        <row r="1339">
          <cell r="C1339" t="str">
            <v>רמת החייל. מספר סניף: 283</v>
          </cell>
        </row>
        <row r="1340">
          <cell r="C1340" t="str">
            <v>רמת הנשיא. מספר סניף: 516</v>
          </cell>
        </row>
        <row r="1341">
          <cell r="C1341" t="str">
            <v>רמת השרון. מספר סניף: 125</v>
          </cell>
        </row>
        <row r="1342">
          <cell r="C1342" t="str">
            <v>רמת השרון. מספר סניף: 125</v>
          </cell>
        </row>
        <row r="1343">
          <cell r="C1343" t="str">
            <v>רמת השרון. מספר סניף: 155</v>
          </cell>
        </row>
        <row r="1344">
          <cell r="C1344" t="str">
            <v>רמת השרון. מספר סניף: 276</v>
          </cell>
        </row>
        <row r="1345">
          <cell r="C1345" t="str">
            <v>רמת השרון. מספר סניף: 375</v>
          </cell>
        </row>
        <row r="1346">
          <cell r="C1346" t="str">
            <v>רמת השרון. מספר סניף: 472</v>
          </cell>
        </row>
        <row r="1347">
          <cell r="C1347" t="str">
            <v>רמת השרון. מספר סניף: 630</v>
          </cell>
        </row>
        <row r="1348">
          <cell r="C1348" t="str">
            <v>רמת השרון. מספר סניף: 733</v>
          </cell>
        </row>
        <row r="1349">
          <cell r="C1349" t="str">
            <v>רמת השרון. מספר סניף: 949</v>
          </cell>
        </row>
        <row r="1350">
          <cell r="C1350" t="str">
            <v>רמת חן. מספר סניף: 102</v>
          </cell>
        </row>
        <row r="1351">
          <cell r="C1351" t="str">
            <v>רמת חן. מספר סניף: 853</v>
          </cell>
        </row>
        <row r="1352">
          <cell r="C1352" t="str">
            <v>רמת יוסף. מספר סניף: 663</v>
          </cell>
        </row>
        <row r="1353">
          <cell r="C1353" t="str">
            <v>רמת יצחק. מספר סניף: 614</v>
          </cell>
        </row>
        <row r="1354">
          <cell r="C1354" t="str">
            <v>רמת יצחק. מספר סניף: 852</v>
          </cell>
        </row>
        <row r="1355">
          <cell r="C1355" t="str">
            <v>רמת ישי. מספר סניף: 69</v>
          </cell>
        </row>
        <row r="1356">
          <cell r="C1356" t="str">
            <v>רמת ישי. מספר סניף: 896</v>
          </cell>
        </row>
        <row r="1357">
          <cell r="C1357" t="str">
            <v>רמת סיב פתח תקוה. מספר סניף: 431</v>
          </cell>
        </row>
        <row r="1358">
          <cell r="C1358" t="str">
            <v>רמת פולג. מספר סניף: 316</v>
          </cell>
        </row>
        <row r="1359">
          <cell r="C1359" t="str">
            <v>רמת פולג. מספר סניף: 681</v>
          </cell>
        </row>
        <row r="1360">
          <cell r="C1360" t="str">
            <v>רעות. מספר סניף: 345</v>
          </cell>
        </row>
        <row r="1361">
          <cell r="C1361" t="str">
            <v>רעננה עסקים. מספר סניף: 394</v>
          </cell>
        </row>
        <row r="1362">
          <cell r="C1362" t="str">
            <v>רעננה. מספר סניף: 280</v>
          </cell>
        </row>
        <row r="1363">
          <cell r="C1363" t="str">
            <v>רעננה. מספר סניף: 423</v>
          </cell>
        </row>
        <row r="1364">
          <cell r="C1364" t="str">
            <v>רעננה. מספר סניף: 496</v>
          </cell>
        </row>
        <row r="1365">
          <cell r="C1365" t="str">
            <v>רעננה. מספר סניף: 661</v>
          </cell>
        </row>
        <row r="1366">
          <cell r="C1366" t="str">
            <v>רעננה. מספר סניף: 735</v>
          </cell>
        </row>
        <row r="1367">
          <cell r="C1367" t="str">
            <v>רעננה. מספר סניף: 75</v>
          </cell>
        </row>
        <row r="1368">
          <cell r="C1368" t="str">
            <v>רעננה. מספר סניף: 92</v>
          </cell>
        </row>
        <row r="1369">
          <cell r="C1369" t="str">
            <v>רעננה. מספר סניף: 92</v>
          </cell>
        </row>
        <row r="1370">
          <cell r="C1370" t="str">
            <v>רעננה. מספר סניף: 942</v>
          </cell>
        </row>
        <row r="1371">
          <cell r="C1371" t="str">
            <v>ש"י עגנון. מספר סניף: 132</v>
          </cell>
        </row>
        <row r="1372">
          <cell r="C1372" t="str">
            <v>שאג'ור - אום אלפחם. מספר סניף: 19</v>
          </cell>
        </row>
        <row r="1373">
          <cell r="C1373" t="str">
            <v>שאול המלך עסקים. מספר סניף: 110</v>
          </cell>
        </row>
        <row r="1374">
          <cell r="C1374" t="str">
            <v>שאול המלך. מספר סניף: 532</v>
          </cell>
        </row>
        <row r="1375">
          <cell r="C1375" t="str">
            <v>שאול המלך. מספר סניף: 771</v>
          </cell>
        </row>
        <row r="1376">
          <cell r="C1376" t="str">
            <v>שבטי ישראל. מספר סניף: 621</v>
          </cell>
        </row>
        <row r="1377">
          <cell r="C1377" t="str">
            <v>שביט. מספר סניף: 577</v>
          </cell>
        </row>
        <row r="1378">
          <cell r="C1378" t="str">
            <v>שגב. מספר סניף: 574</v>
          </cell>
        </row>
        <row r="1379">
          <cell r="C1379" t="str">
            <v>שדרות בנימין. מספר סניף: 952</v>
          </cell>
        </row>
        <row r="1380">
          <cell r="C1380" t="str">
            <v>שדרות הנשיאים. מספר סניף: 924</v>
          </cell>
        </row>
        <row r="1381">
          <cell r="C1381" t="str">
            <v>שדרות עמנואל. מספר סניף: 84</v>
          </cell>
        </row>
        <row r="1382">
          <cell r="C1382" t="str">
            <v>שדרות רוטשילד. מספר סניף: 100</v>
          </cell>
        </row>
        <row r="1383">
          <cell r="C1383" t="str">
            <v>שדרות. מספר סניף: 649</v>
          </cell>
        </row>
        <row r="1384">
          <cell r="C1384" t="str">
            <v>שדרות. מספר סניף: 941</v>
          </cell>
        </row>
        <row r="1385">
          <cell r="C1385" t="str">
            <v>שוהם. מספר סניף: 410</v>
          </cell>
        </row>
        <row r="1386">
          <cell r="C1386" t="str">
            <v>שוהם. מספר סניף: 747</v>
          </cell>
        </row>
        <row r="1387">
          <cell r="C1387" t="str">
            <v>שוק ההון. מספר סניף: 45</v>
          </cell>
        </row>
        <row r="1388">
          <cell r="C1388" t="str">
            <v>שחק. מספר סניף: 573</v>
          </cell>
        </row>
        <row r="1389">
          <cell r="C1389" t="str">
            <v>שחקים. מספר סניף: 708</v>
          </cell>
        </row>
        <row r="1390">
          <cell r="C1390" t="str">
            <v>שטמפפר. מספר סניף: 868</v>
          </cell>
        </row>
        <row r="1391">
          <cell r="C1391" t="str">
            <v>שיכון הותיקים. מספר סניף: 836</v>
          </cell>
        </row>
        <row r="1392">
          <cell r="C1392" t="str">
            <v>שינקין. מספר סניף: 8</v>
          </cell>
        </row>
        <row r="1393">
          <cell r="C1393" t="str">
            <v>שכון בבלי. מספר סניף: 127</v>
          </cell>
        </row>
        <row r="1394">
          <cell r="C1394" t="str">
            <v>שכונת התקוה. מספר סניף: 18</v>
          </cell>
        </row>
        <row r="1395">
          <cell r="C1395" t="str">
            <v>שכונת התקוה. מספר סניף: 607</v>
          </cell>
        </row>
        <row r="1396">
          <cell r="C1396" t="str">
            <v>שלוחת אורנים - סניף חיפה. מספר סניף: 2</v>
          </cell>
        </row>
        <row r="1397">
          <cell r="C1397" t="str">
            <v>שלוחת אורנית. מספר סניף: 466</v>
          </cell>
        </row>
        <row r="1398">
          <cell r="C1398" t="str">
            <v>שלוחת אל על. מספר סניף: 11</v>
          </cell>
        </row>
        <row r="1399">
          <cell r="C1399" t="str">
            <v>שלוחת ביתן אהרון. מספר סניף: 161</v>
          </cell>
        </row>
        <row r="1400">
          <cell r="C1400" t="str">
            <v>שלוחת ביתר עילית. מספר סניף: 977</v>
          </cell>
        </row>
        <row r="1401">
          <cell r="C1401" t="str">
            <v>שלוחת בני ברק. מספר סניף: 10</v>
          </cell>
        </row>
        <row r="1402">
          <cell r="C1402" t="str">
            <v>שלוחת בנקאות פרטית ובינלאומית נתניה. מספר סניף: 998</v>
          </cell>
        </row>
        <row r="1403">
          <cell r="C1403" t="str">
            <v>שלוחת גאולה. מספר סניף: 17</v>
          </cell>
        </row>
        <row r="1404">
          <cell r="C1404" t="str">
            <v>שלוחת גבעת טל. מספר סניף: 160</v>
          </cell>
        </row>
        <row r="1405">
          <cell r="C1405" t="str">
            <v>שלוחת האירוסים- כרמיאל. מספר סניף: 117</v>
          </cell>
        </row>
        <row r="1406">
          <cell r="C1406" t="str">
            <v>שלוחת הגבעה הצרפתית. מספר סניף: 915</v>
          </cell>
        </row>
        <row r="1407">
          <cell r="C1407" t="str">
            <v>שלוחת הדסה. מספר סניף: 16</v>
          </cell>
        </row>
        <row r="1408">
          <cell r="C1408" t="str">
            <v>שלוחת הדר גנים. מספר סניף: 981</v>
          </cell>
        </row>
        <row r="1409">
          <cell r="C1409" t="str">
            <v>שלוחת המכללה למנהל. מספר סניף: 521</v>
          </cell>
        </row>
        <row r="1410">
          <cell r="C1410" t="str">
            <v>שלוחת המפרש. מספר סניף: 14</v>
          </cell>
        </row>
        <row r="1411">
          <cell r="C1411" t="str">
            <v>שלוחת השרון. מספר סניף: 902</v>
          </cell>
        </row>
        <row r="1412">
          <cell r="C1412" t="str">
            <v>שלוחת חזון איש. מספר סניף: 68</v>
          </cell>
        </row>
        <row r="1413">
          <cell r="C1413" t="str">
            <v>שלוחת חלומות זכרון. מספר סניף: 162</v>
          </cell>
        </row>
        <row r="1414">
          <cell r="C1414" t="str">
            <v>שלוחת חפץ חיים. מספר סניף: 65</v>
          </cell>
        </row>
        <row r="1415">
          <cell r="C1415" t="str">
            <v>שלוחת חצור הגלילית. מספר סניף: 67</v>
          </cell>
        </row>
        <row r="1416">
          <cell r="C1416" t="str">
            <v>שלוחת טרפון. מספר סניף: 30</v>
          </cell>
        </row>
        <row r="1417">
          <cell r="C1417" t="str">
            <v>שלוחת לב הפארק. מספר סניף: 163</v>
          </cell>
        </row>
        <row r="1418">
          <cell r="C1418" t="str">
            <v>שלוחת להבים. מספר סניף: 12</v>
          </cell>
        </row>
        <row r="1419">
          <cell r="C1419" t="str">
            <v>שלוחת מגדיאל. מספר סניף: 515</v>
          </cell>
        </row>
        <row r="1420">
          <cell r="C1420" t="str">
            <v>שלוחת מטולה. מספר סניף: 721</v>
          </cell>
        </row>
        <row r="1421">
          <cell r="C1421" t="str">
            <v>שלוחת מרגליות. מספר סניף: 520</v>
          </cell>
        </row>
        <row r="1422">
          <cell r="C1422" t="str">
            <v>שלוחת משנתאות חזון איש. מספר סניף: 999</v>
          </cell>
        </row>
        <row r="1423">
          <cell r="C1423" t="str">
            <v>שלוחת נתניה . מספר סניף: 22</v>
          </cell>
        </row>
        <row r="1424">
          <cell r="C1424" t="str">
            <v>שלוחת סכנין - סניף כרמיאל. מספר סניף: 904</v>
          </cell>
        </row>
        <row r="1425">
          <cell r="C1425" t="str">
            <v>שלוחת עזריאלי. מספר סניף: 112</v>
          </cell>
        </row>
        <row r="1426">
          <cell r="C1426" t="str">
            <v>שלוחת עכו. מספר סניף: 510</v>
          </cell>
        </row>
        <row r="1427">
          <cell r="C1427" t="str">
            <v>שלוחת ערבה. מספר סניף: 993</v>
          </cell>
        </row>
        <row r="1428">
          <cell r="C1428" t="str">
            <v>שלוחת צורן. מספר סניף: 13</v>
          </cell>
        </row>
        <row r="1429">
          <cell r="C1429" t="str">
            <v>שלוחת קרית ארבע. מספר סניף: 788</v>
          </cell>
        </row>
        <row r="1430">
          <cell r="C1430" t="str">
            <v>שלוחת קרית השרון. מספר סניף: 152</v>
          </cell>
        </row>
        <row r="1431">
          <cell r="C1431" t="str">
            <v>שלוחת קרית ספר. מספר סניף: 984</v>
          </cell>
        </row>
        <row r="1432">
          <cell r="C1432" t="str">
            <v>שלוחת קש"ב. מספר סניף: 2</v>
          </cell>
        </row>
        <row r="1433">
          <cell r="C1433" t="str">
            <v>שלוחת רב שפע. מספר סניף: 175</v>
          </cell>
        </row>
        <row r="1434">
          <cell r="C1434" t="str">
            <v>שלוחת רמב"ם. מספר סניף: 991</v>
          </cell>
        </row>
        <row r="1435">
          <cell r="C1435" t="str">
            <v>שלוחת רמות. מספר סניף: 172</v>
          </cell>
        </row>
        <row r="1436">
          <cell r="C1436" t="str">
            <v>שלוחת רמת בית שמש. מספר סניף: 164</v>
          </cell>
        </row>
        <row r="1437">
          <cell r="C1437" t="str">
            <v>שלומי. מספר סניף: 442</v>
          </cell>
        </row>
        <row r="1438">
          <cell r="C1438" t="str">
            <v>שמואל הנציב. מספר סניף: 575</v>
          </cell>
        </row>
        <row r="1439">
          <cell r="C1439" t="str">
            <v>שמשון. מספר סניף: 686</v>
          </cell>
        </row>
        <row r="1440">
          <cell r="C1440" t="str">
            <v>שנקר. מספר סניף: 199</v>
          </cell>
        </row>
        <row r="1441">
          <cell r="C1441" t="str">
            <v>שנקר. מספר סניף: 522</v>
          </cell>
        </row>
        <row r="1442">
          <cell r="C1442" t="str">
            <v>שער העיר. מספר סניף: 904</v>
          </cell>
        </row>
        <row r="1443">
          <cell r="C1443" t="str">
            <v>שער ראשון. מספר סניף: 944</v>
          </cell>
        </row>
        <row r="1444">
          <cell r="C1444" t="str">
            <v>שערי העיר. מספר סניף: 698</v>
          </cell>
        </row>
        <row r="1445">
          <cell r="C1445" t="str">
            <v>שערי צדק. מספר סניף: 999</v>
          </cell>
        </row>
        <row r="1446">
          <cell r="C1446" t="str">
            <v>שפרעם. מספר סניף: 5</v>
          </cell>
        </row>
        <row r="1447">
          <cell r="C1447" t="str">
            <v>שפרעם. מספר סניף: 506</v>
          </cell>
        </row>
        <row r="1448">
          <cell r="C1448" t="str">
            <v>שפרעם. מספר סניף: 620</v>
          </cell>
        </row>
        <row r="1449">
          <cell r="C1449" t="str">
            <v>שפרעם. מספר סניף: 731</v>
          </cell>
        </row>
        <row r="1450">
          <cell r="C1450" t="str">
            <v>שרת. מספר סניף: 743</v>
          </cell>
        </row>
        <row r="1451">
          <cell r="C1451" t="str">
            <v>ששת הימים. מספר סניף: 758</v>
          </cell>
        </row>
        <row r="1452">
          <cell r="C1452" t="str">
            <v>תוכניות חסכון. מספר סניף: 146</v>
          </cell>
        </row>
        <row r="1453">
          <cell r="C1453" t="str">
            <v>תל-השומר. מספר סניף: 398</v>
          </cell>
        </row>
        <row r="1454">
          <cell r="C1454" t="str">
            <v>תל - אביב עסקים. מספר סניף: 159</v>
          </cell>
        </row>
        <row r="1455">
          <cell r="C1455" t="str">
            <v>תל אביב (ראשי). מספר סניף: 287</v>
          </cell>
        </row>
        <row r="1456">
          <cell r="C1456" t="str">
            <v>תל אביב סיטי. מספר סניף: 14</v>
          </cell>
        </row>
        <row r="1457">
          <cell r="C1457" t="str">
            <v>תל אביב ראשי. מספר סניף: 46</v>
          </cell>
        </row>
        <row r="1458">
          <cell r="C1458" t="str">
            <v>תל אביב ראשי. מספר סניף: 63</v>
          </cell>
        </row>
        <row r="1459">
          <cell r="C1459" t="str">
            <v>תל אביב ראשי. מספר סניף: 654</v>
          </cell>
        </row>
        <row r="1460">
          <cell r="C1460" t="str">
            <v>תל אביב. מספר סניף: 189</v>
          </cell>
        </row>
        <row r="1461">
          <cell r="C1461" t="str">
            <v>תל אביב. מספר סניף: 503</v>
          </cell>
        </row>
        <row r="1462">
          <cell r="C1462" t="str">
            <v>תל אביב. מספר סניף: 51</v>
          </cell>
        </row>
        <row r="1463">
          <cell r="C1463" t="str">
            <v>תל גנים. מספר סניף: 7</v>
          </cell>
        </row>
        <row r="1464">
          <cell r="C1464" t="str">
            <v>תל גנים. מספר סניף: 988</v>
          </cell>
        </row>
        <row r="1465">
          <cell r="C1465" t="str">
            <v>תל השומר. מספר סניף: 132</v>
          </cell>
        </row>
        <row r="1466">
          <cell r="C1466" t="str">
            <v>תל השומר. מספר סניף: 372</v>
          </cell>
        </row>
        <row r="1467">
          <cell r="C1467" t="str">
            <v>תל השומר. מספר סניף: 653</v>
          </cell>
        </row>
        <row r="1468">
          <cell r="C1468" t="str">
            <v>תל מונד. מספר סניף: 654</v>
          </cell>
        </row>
        <row r="1469">
          <cell r="C1469" t="str">
            <v>תל מונד. מספר סניף: 835</v>
          </cell>
        </row>
        <row r="1470">
          <cell r="C1470" t="str">
            <v>תל נוף. מספר סניף: 366</v>
          </cell>
        </row>
        <row r="1471">
          <cell r="C1471" t="str">
            <v>תלמי מנשה. מספר סניף: 161</v>
          </cell>
        </row>
        <row r="1472">
          <cell r="C1472" t="str">
            <v>תלפיות ירושלים. מספר סניף: 162</v>
          </cell>
        </row>
        <row r="1473">
          <cell r="C1473" t="str">
            <v>תלפיות. מספר סניף: 517</v>
          </cell>
        </row>
        <row r="1474">
          <cell r="C1474" t="str">
            <v>תלפיות. מספר סניף: 74</v>
          </cell>
        </row>
        <row r="1475">
          <cell r="C1475" t="str">
            <v>תלפיות. מספר סניף: 748</v>
          </cell>
        </row>
        <row r="1476">
          <cell r="C1476" t="str">
            <v>תלפיות. מספר סניף: 785</v>
          </cell>
        </row>
        <row r="1477">
          <cell r="C1477" t="str">
            <v>תפעול עורפי. מספר סניף: 536</v>
          </cell>
        </row>
        <row r="1478">
          <cell r="C1478" t="str">
            <v>תפעול קופ"ג עורפי. מספר סניף: 531</v>
          </cell>
        </row>
        <row r="1479">
          <cell r="C1479" t="str">
            <v>תרשיחא. מספר סניף: 692</v>
          </cell>
        </row>
        <row r="1480">
          <cell r="C1480" t="str">
            <v>תת סניף ראשי חיפה. מספר סניף: 170</v>
          </cell>
        </row>
        <row r="1481">
          <cell r="C1481" t="str">
            <v>תת סניף ראשי ירושלים. מספר סניף: 160</v>
          </cell>
        </row>
        <row r="1482">
          <cell r="C1482" t="str">
            <v>תת סניף ראשי ת"א. מספר סניף: 181</v>
          </cell>
        </row>
        <row r="1483">
          <cell r="C1483" t="str">
            <v>תת סניף ראשי ת"א. מספר סניף: 182</v>
          </cell>
        </row>
        <row r="1484">
          <cell r="C1484" t="str">
            <v>תת סניף ראשי ת"א. מספר סניף: 183</v>
          </cell>
        </row>
        <row r="1485">
          <cell r="C1485" t="str">
            <v>תת סניף ראשי ת"א. מספר סניף: 184</v>
          </cell>
        </row>
        <row r="1486">
          <cell r="C1486" t="str">
            <v>תת סניף ראשי ת"א. מספר סניף: 185</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שימת בעלי תפקיד"/>
    </sheetNames>
    <sheetDataSet>
      <sheetData sheetId="0">
        <row r="7">
          <cell r="M7" t="str">
            <v>מועצה</v>
          </cell>
        </row>
        <row r="8">
          <cell r="M8" t="str">
            <v>ישוב</v>
          </cell>
        </row>
        <row r="9">
          <cell r="M9" t="str">
            <v>חברה כלכלית</v>
          </cell>
        </row>
        <row r="10">
          <cell r="M10" t="str">
            <v>מתנס</v>
          </cell>
          <cell r="O10" t="str">
            <v>השתתפות בשכר עובדי מועצה (שאינם נותני שרות)</v>
          </cell>
        </row>
        <row r="11">
          <cell r="O11" t="str">
            <v>השתתפות בשכר פרויקטורים בישובים</v>
          </cell>
        </row>
        <row r="12">
          <cell r="O12" t="str">
            <v>רכישת שירותים מקצועיים במועצה</v>
          </cell>
        </row>
        <row r="13">
          <cell r="O13" t="str">
            <v>פרסום ושיווק (שיעור התמיכה לא יעלה על 30% מסך התמיכות)</v>
          </cell>
        </row>
        <row r="14">
          <cell r="O14" t="str">
            <v>השתתפות בהוצאות ניהול הישוב</v>
          </cell>
        </row>
        <row r="15">
          <cell r="O15" t="str">
            <v>השתתפות בשכר רכזי קליטה בישובים</v>
          </cell>
        </row>
        <row r="16">
          <cell r="O16" t="str">
            <v>פעילות לחיזוק החוסן החברתי בישובים</v>
          </cell>
        </row>
        <row r="17">
          <cell r="O17" t="str">
            <v>הכשרה מקצועית במועצה</v>
          </cell>
        </row>
        <row r="18">
          <cell r="O18" t="str">
            <v>פעולות לאיתור מתיישבים וגיבושם</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טבלה13" displayName="טבלה13" ref="L4:O62" totalsRowShown="0" headerRowDxfId="16" dataDxfId="14" headerRowBorderDxfId="15" tableBorderDxfId="13" totalsRowBorderDxfId="12">
  <autoFilter ref="L4:O62" xr:uid="{00000000-0009-0000-0100-000002000000}"/>
  <sortState ref="L5:O62">
    <sortCondition ref="O2:O60"/>
  </sortState>
  <tableColumns count="4">
    <tableColumn id="1" xr3:uid="{00000000-0010-0000-0000-000001000000}" name="שם הרשות" dataDxfId="11"/>
    <tableColumn id="2" xr3:uid="{00000000-0010-0000-0000-000002000000}" name="מרחב" dataDxfId="10" dataCellStyle="Normal_גיליון1"/>
    <tableColumn id="3" xr3:uid="{00000000-0010-0000-0000-000003000000}" name="מדד פריפריאלי" dataDxfId="9"/>
    <tableColumn id="4" xr3:uid="{00000000-0010-0000-0000-000004000000}" name="אשכול חברתי כלכלי" dataDxfId="8" dataCellStyle="Normal_מ.אזורית_15_ממויין"/>
  </tableColumns>
  <tableStyleInfo name="TableStyleMedium2"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S62"/>
  <sheetViews>
    <sheetView rightToLeft="1" topLeftCell="E1" zoomScale="90" zoomScaleNormal="90" workbookViewId="0">
      <selection activeCell="P10" sqref="P10"/>
    </sheetView>
  </sheetViews>
  <sheetFormatPr defaultRowHeight="14.25" x14ac:dyDescent="0.2"/>
  <cols>
    <col min="3" max="3" width="12.875" customWidth="1"/>
    <col min="18" max="18" width="10" customWidth="1"/>
    <col min="19" max="19" width="22.125" customWidth="1"/>
  </cols>
  <sheetData>
    <row r="3" spans="1:19" ht="15" thickBot="1" x14ac:dyDescent="0.25"/>
    <row r="4" spans="1:19" ht="39" thickBot="1" x14ac:dyDescent="0.25">
      <c r="A4" t="s">
        <v>179</v>
      </c>
      <c r="C4" t="s">
        <v>182</v>
      </c>
      <c r="E4">
        <v>1</v>
      </c>
      <c r="G4" s="255" t="s">
        <v>181</v>
      </c>
      <c r="H4" s="256" t="s">
        <v>180</v>
      </c>
      <c r="I4" s="257" t="s">
        <v>35</v>
      </c>
      <c r="L4" s="248" t="s">
        <v>182</v>
      </c>
      <c r="M4" s="249" t="s">
        <v>302</v>
      </c>
      <c r="N4" s="249" t="s">
        <v>303</v>
      </c>
      <c r="O4" s="250" t="s">
        <v>304</v>
      </c>
      <c r="R4" s="292" t="s">
        <v>317</v>
      </c>
      <c r="S4" s="292" t="s">
        <v>318</v>
      </c>
    </row>
    <row r="5" spans="1:19" x14ac:dyDescent="0.2">
      <c r="A5" t="s">
        <v>35</v>
      </c>
      <c r="C5" t="s">
        <v>183</v>
      </c>
      <c r="E5">
        <v>2</v>
      </c>
      <c r="G5" s="251" t="s">
        <v>183</v>
      </c>
      <c r="H5" s="252" t="s">
        <v>194</v>
      </c>
      <c r="I5" s="251" t="s">
        <v>185</v>
      </c>
      <c r="L5" s="260" t="s">
        <v>184</v>
      </c>
      <c r="M5" s="261" t="s">
        <v>181</v>
      </c>
      <c r="N5" s="299">
        <v>3</v>
      </c>
      <c r="O5" s="262">
        <v>1</v>
      </c>
      <c r="R5" s="293" t="s">
        <v>319</v>
      </c>
      <c r="S5" s="293">
        <v>6</v>
      </c>
    </row>
    <row r="6" spans="1:19" x14ac:dyDescent="0.2">
      <c r="A6" t="s">
        <v>180</v>
      </c>
      <c r="C6" t="s">
        <v>184</v>
      </c>
      <c r="E6">
        <v>3</v>
      </c>
      <c r="G6" s="253" t="s">
        <v>184</v>
      </c>
      <c r="H6" s="254" t="s">
        <v>195</v>
      </c>
      <c r="I6" s="253" t="s">
        <v>186</v>
      </c>
      <c r="L6" s="260" t="s">
        <v>227</v>
      </c>
      <c r="M6" s="261" t="s">
        <v>181</v>
      </c>
      <c r="N6" s="299">
        <v>3</v>
      </c>
      <c r="O6" s="262">
        <v>1</v>
      </c>
      <c r="R6" s="293" t="s">
        <v>320</v>
      </c>
      <c r="S6" s="293">
        <v>5</v>
      </c>
    </row>
    <row r="7" spans="1:19" ht="24" x14ac:dyDescent="0.2">
      <c r="A7" t="s">
        <v>181</v>
      </c>
      <c r="C7" t="s">
        <v>185</v>
      </c>
      <c r="E7">
        <v>4</v>
      </c>
      <c r="G7" s="254" t="s">
        <v>187</v>
      </c>
      <c r="H7" s="253" t="s">
        <v>216</v>
      </c>
      <c r="I7" s="254" t="s">
        <v>189</v>
      </c>
      <c r="L7" s="260" t="s">
        <v>185</v>
      </c>
      <c r="M7" s="261" t="s">
        <v>35</v>
      </c>
      <c r="N7" s="295">
        <v>3</v>
      </c>
      <c r="O7" s="262">
        <v>2</v>
      </c>
      <c r="R7" s="293" t="s">
        <v>321</v>
      </c>
      <c r="S7" s="294" t="s">
        <v>341</v>
      </c>
    </row>
    <row r="8" spans="1:19" ht="24" x14ac:dyDescent="0.2">
      <c r="C8" t="s">
        <v>186</v>
      </c>
      <c r="E8">
        <v>5</v>
      </c>
      <c r="G8" s="253" t="s">
        <v>188</v>
      </c>
      <c r="H8" s="254" t="s">
        <v>219</v>
      </c>
      <c r="I8" s="253" t="s">
        <v>193</v>
      </c>
      <c r="L8" s="260" t="s">
        <v>189</v>
      </c>
      <c r="M8" s="261" t="s">
        <v>35</v>
      </c>
      <c r="N8" s="295">
        <v>4</v>
      </c>
      <c r="O8" s="262">
        <v>2</v>
      </c>
      <c r="R8" s="293" t="s">
        <v>322</v>
      </c>
      <c r="S8" s="293">
        <v>7</v>
      </c>
    </row>
    <row r="9" spans="1:19" x14ac:dyDescent="0.2">
      <c r="C9" t="s">
        <v>187</v>
      </c>
      <c r="E9">
        <v>6</v>
      </c>
      <c r="G9" s="254" t="s">
        <v>190</v>
      </c>
      <c r="H9" s="253" t="s">
        <v>220</v>
      </c>
      <c r="I9" s="254" t="s">
        <v>198</v>
      </c>
      <c r="L9" s="260" t="s">
        <v>202</v>
      </c>
      <c r="M9" s="261" t="s">
        <v>181</v>
      </c>
      <c r="N9" s="295">
        <v>3</v>
      </c>
      <c r="O9" s="300">
        <v>5</v>
      </c>
      <c r="R9" s="293" t="s">
        <v>323</v>
      </c>
      <c r="S9" s="293">
        <v>2</v>
      </c>
    </row>
    <row r="10" spans="1:19" ht="24" x14ac:dyDescent="0.2">
      <c r="C10" t="s">
        <v>188</v>
      </c>
      <c r="E10">
        <v>7</v>
      </c>
      <c r="G10" s="253" t="s">
        <v>201</v>
      </c>
      <c r="H10" s="254" t="s">
        <v>234</v>
      </c>
      <c r="I10" s="253" t="s">
        <v>199</v>
      </c>
      <c r="L10" s="260" t="s">
        <v>239</v>
      </c>
      <c r="M10" s="261" t="s">
        <v>181</v>
      </c>
      <c r="N10" s="295">
        <v>5</v>
      </c>
      <c r="O10" s="262">
        <v>4</v>
      </c>
      <c r="R10" s="293" t="s">
        <v>324</v>
      </c>
      <c r="S10" s="293">
        <v>5</v>
      </c>
    </row>
    <row r="11" spans="1:19" ht="24" x14ac:dyDescent="0.2">
      <c r="C11" t="s">
        <v>189</v>
      </c>
      <c r="E11">
        <v>8</v>
      </c>
      <c r="G11" s="254" t="s">
        <v>202</v>
      </c>
      <c r="H11" s="253" t="s">
        <v>237</v>
      </c>
      <c r="I11" s="254" t="s">
        <v>200</v>
      </c>
      <c r="L11" s="260" t="s">
        <v>219</v>
      </c>
      <c r="M11" s="261" t="s">
        <v>180</v>
      </c>
      <c r="N11" s="295">
        <v>5</v>
      </c>
      <c r="O11" s="300">
        <v>5</v>
      </c>
      <c r="R11" s="293" t="s">
        <v>325</v>
      </c>
      <c r="S11" s="293">
        <v>3</v>
      </c>
    </row>
    <row r="12" spans="1:19" x14ac:dyDescent="0.2">
      <c r="C12" t="s">
        <v>190</v>
      </c>
      <c r="E12">
        <v>9</v>
      </c>
      <c r="G12" s="253" t="s">
        <v>204</v>
      </c>
      <c r="H12" s="258"/>
      <c r="I12" s="253" t="s">
        <v>203</v>
      </c>
      <c r="L12" s="260" t="s">
        <v>228</v>
      </c>
      <c r="M12" s="261" t="s">
        <v>181</v>
      </c>
      <c r="N12" s="295">
        <v>6</v>
      </c>
      <c r="O12" s="262">
        <v>4</v>
      </c>
      <c r="R12" s="293" t="s">
        <v>326</v>
      </c>
      <c r="S12" s="293">
        <v>2</v>
      </c>
    </row>
    <row r="13" spans="1:19" x14ac:dyDescent="0.2">
      <c r="C13" t="s">
        <v>191</v>
      </c>
      <c r="E13">
        <v>10</v>
      </c>
      <c r="G13" s="254" t="s">
        <v>207</v>
      </c>
      <c r="H13" s="258"/>
      <c r="I13" s="254" t="s">
        <v>208</v>
      </c>
      <c r="L13" s="260" t="s">
        <v>205</v>
      </c>
      <c r="M13" s="261" t="s">
        <v>180</v>
      </c>
      <c r="N13" s="295">
        <v>6</v>
      </c>
      <c r="O13" s="300">
        <v>5</v>
      </c>
      <c r="R13" s="293" t="s">
        <v>327</v>
      </c>
      <c r="S13" s="293"/>
    </row>
    <row r="14" spans="1:19" x14ac:dyDescent="0.2">
      <c r="C14" t="s">
        <v>192</v>
      </c>
      <c r="G14" s="253" t="s">
        <v>210</v>
      </c>
      <c r="H14" s="258"/>
      <c r="I14" s="253" t="s">
        <v>211</v>
      </c>
      <c r="L14" s="260" t="s">
        <v>183</v>
      </c>
      <c r="M14" s="261" t="s">
        <v>181</v>
      </c>
      <c r="N14" s="299">
        <v>1</v>
      </c>
      <c r="O14" s="300">
        <v>6</v>
      </c>
      <c r="R14" s="293" t="s">
        <v>328</v>
      </c>
      <c r="S14" s="293">
        <v>2</v>
      </c>
    </row>
    <row r="15" spans="1:19" ht="24" x14ac:dyDescent="0.2">
      <c r="C15" t="s">
        <v>193</v>
      </c>
      <c r="G15" s="254" t="s">
        <v>213</v>
      </c>
      <c r="H15" s="258"/>
      <c r="I15" s="254" t="s">
        <v>214</v>
      </c>
      <c r="L15" s="260" t="s">
        <v>204</v>
      </c>
      <c r="M15" s="261" t="s">
        <v>181</v>
      </c>
      <c r="N15" s="295">
        <v>1</v>
      </c>
      <c r="O15" s="262">
        <v>5</v>
      </c>
      <c r="R15" s="293" t="s">
        <v>329</v>
      </c>
      <c r="S15" s="293">
        <v>6</v>
      </c>
    </row>
    <row r="16" spans="1:19" x14ac:dyDescent="0.2">
      <c r="C16" t="s">
        <v>194</v>
      </c>
      <c r="G16" s="253" t="s">
        <v>225</v>
      </c>
      <c r="H16" s="258"/>
      <c r="I16" s="253" t="s">
        <v>215</v>
      </c>
      <c r="L16" s="260" t="s">
        <v>225</v>
      </c>
      <c r="M16" s="261" t="s">
        <v>181</v>
      </c>
      <c r="N16" s="295">
        <v>3</v>
      </c>
      <c r="O16" s="300">
        <v>6</v>
      </c>
      <c r="R16" s="293" t="s">
        <v>330</v>
      </c>
      <c r="S16" s="294" t="s">
        <v>341</v>
      </c>
    </row>
    <row r="17" spans="3:19" x14ac:dyDescent="0.2">
      <c r="C17" t="s">
        <v>195</v>
      </c>
      <c r="G17" s="254" t="s">
        <v>227</v>
      </c>
      <c r="H17" s="258"/>
      <c r="I17" s="254" t="s">
        <v>217</v>
      </c>
      <c r="L17" s="260" t="s">
        <v>198</v>
      </c>
      <c r="M17" s="261" t="s">
        <v>35</v>
      </c>
      <c r="N17" s="295">
        <v>3</v>
      </c>
      <c r="O17" s="262">
        <v>5</v>
      </c>
      <c r="R17" s="293" t="s">
        <v>331</v>
      </c>
      <c r="S17" s="294" t="s">
        <v>341</v>
      </c>
    </row>
    <row r="18" spans="3:19" x14ac:dyDescent="0.2">
      <c r="C18" t="s">
        <v>196</v>
      </c>
      <c r="G18" s="253" t="s">
        <v>228</v>
      </c>
      <c r="H18" s="258"/>
      <c r="I18" s="253" t="s">
        <v>218</v>
      </c>
      <c r="L18" s="260" t="s">
        <v>217</v>
      </c>
      <c r="M18" s="261" t="s">
        <v>35</v>
      </c>
      <c r="N18" s="295">
        <v>3</v>
      </c>
      <c r="O18" s="262">
        <v>5</v>
      </c>
      <c r="R18" s="293" t="s">
        <v>332</v>
      </c>
      <c r="S18" s="293">
        <v>5</v>
      </c>
    </row>
    <row r="19" spans="3:19" x14ac:dyDescent="0.2">
      <c r="C19" t="s">
        <v>197</v>
      </c>
      <c r="G19" s="254" t="s">
        <v>235</v>
      </c>
      <c r="H19" s="258"/>
      <c r="I19" s="254" t="s">
        <v>221</v>
      </c>
      <c r="L19" s="260" t="s">
        <v>224</v>
      </c>
      <c r="M19" s="261" t="s">
        <v>35</v>
      </c>
      <c r="N19" s="295">
        <v>3</v>
      </c>
      <c r="O19" s="262">
        <v>5</v>
      </c>
      <c r="R19" s="293" t="s">
        <v>333</v>
      </c>
      <c r="S19" s="294" t="s">
        <v>341</v>
      </c>
    </row>
    <row r="20" spans="3:19" x14ac:dyDescent="0.2">
      <c r="C20" t="s">
        <v>198</v>
      </c>
      <c r="G20" s="253" t="s">
        <v>236</v>
      </c>
      <c r="H20" s="259"/>
      <c r="I20" s="253" t="s">
        <v>222</v>
      </c>
      <c r="L20" s="260" t="s">
        <v>230</v>
      </c>
      <c r="M20" s="261" t="s">
        <v>35</v>
      </c>
      <c r="N20" s="295">
        <v>3</v>
      </c>
      <c r="O20" s="300">
        <v>6</v>
      </c>
      <c r="R20" s="293" t="s">
        <v>334</v>
      </c>
      <c r="S20" s="293">
        <v>4</v>
      </c>
    </row>
    <row r="21" spans="3:19" x14ac:dyDescent="0.2">
      <c r="C21" t="s">
        <v>199</v>
      </c>
      <c r="G21" s="254" t="s">
        <v>238</v>
      </c>
      <c r="H21" s="259"/>
      <c r="I21" s="254" t="s">
        <v>223</v>
      </c>
      <c r="L21" s="260" t="s">
        <v>236</v>
      </c>
      <c r="M21" s="261" t="s">
        <v>181</v>
      </c>
      <c r="N21" s="295">
        <v>4</v>
      </c>
      <c r="O21" s="262">
        <v>5</v>
      </c>
      <c r="R21" s="293" t="s">
        <v>335</v>
      </c>
      <c r="S21" s="293">
        <v>2</v>
      </c>
    </row>
    <row r="22" spans="3:19" x14ac:dyDescent="0.2">
      <c r="C22" t="s">
        <v>200</v>
      </c>
      <c r="G22" s="253" t="s">
        <v>239</v>
      </c>
      <c r="H22" s="259"/>
      <c r="I22" s="253" t="s">
        <v>224</v>
      </c>
      <c r="L22" s="260" t="s">
        <v>194</v>
      </c>
      <c r="M22" s="261" t="s">
        <v>180</v>
      </c>
      <c r="N22" s="295">
        <v>4</v>
      </c>
      <c r="O22" s="262">
        <v>5</v>
      </c>
      <c r="R22" s="293" t="s">
        <v>336</v>
      </c>
      <c r="S22" s="294" t="s">
        <v>341</v>
      </c>
    </row>
    <row r="23" spans="3:19" x14ac:dyDescent="0.2">
      <c r="C23" t="s">
        <v>201</v>
      </c>
      <c r="G23" s="254" t="s">
        <v>240</v>
      </c>
      <c r="H23" s="259"/>
      <c r="I23" s="254" t="s">
        <v>226</v>
      </c>
      <c r="L23" s="260" t="s">
        <v>195</v>
      </c>
      <c r="M23" s="261" t="s">
        <v>180</v>
      </c>
      <c r="N23" s="296">
        <v>4</v>
      </c>
      <c r="O23" s="262">
        <v>5</v>
      </c>
      <c r="R23" s="293" t="s">
        <v>337</v>
      </c>
      <c r="S23" s="293">
        <v>7</v>
      </c>
    </row>
    <row r="24" spans="3:19" x14ac:dyDescent="0.2">
      <c r="C24" t="s">
        <v>202</v>
      </c>
      <c r="G24" s="258"/>
      <c r="H24" s="259"/>
      <c r="I24" s="253" t="s">
        <v>229</v>
      </c>
      <c r="L24" s="260" t="s">
        <v>237</v>
      </c>
      <c r="M24" s="261" t="s">
        <v>180</v>
      </c>
      <c r="N24" s="295">
        <v>5</v>
      </c>
      <c r="O24" s="300">
        <v>6</v>
      </c>
      <c r="R24" s="293" t="s">
        <v>184</v>
      </c>
      <c r="S24" s="293">
        <v>1</v>
      </c>
    </row>
    <row r="25" spans="3:19" x14ac:dyDescent="0.2">
      <c r="C25" t="s">
        <v>203</v>
      </c>
      <c r="G25" s="258"/>
      <c r="H25" s="259"/>
      <c r="I25" s="254" t="s">
        <v>230</v>
      </c>
      <c r="L25" s="260" t="s">
        <v>233</v>
      </c>
      <c r="M25" s="261" t="s">
        <v>180</v>
      </c>
      <c r="N25" s="295">
        <v>8</v>
      </c>
      <c r="O25" s="300">
        <v>6</v>
      </c>
      <c r="R25" s="293" t="s">
        <v>338</v>
      </c>
      <c r="S25" s="293">
        <v>4</v>
      </c>
    </row>
    <row r="26" spans="3:19" x14ac:dyDescent="0.2">
      <c r="C26" t="s">
        <v>204</v>
      </c>
      <c r="G26" s="259"/>
      <c r="H26" s="259"/>
      <c r="I26" s="253" t="s">
        <v>232</v>
      </c>
      <c r="L26" s="260" t="s">
        <v>235</v>
      </c>
      <c r="M26" s="261" t="s">
        <v>181</v>
      </c>
      <c r="N26" s="295">
        <v>2</v>
      </c>
      <c r="O26" s="262">
        <v>6</v>
      </c>
    </row>
    <row r="27" spans="3:19" x14ac:dyDescent="0.2">
      <c r="C27" t="s">
        <v>205</v>
      </c>
      <c r="L27" s="260" t="s">
        <v>240</v>
      </c>
      <c r="M27" s="261" t="s">
        <v>181</v>
      </c>
      <c r="N27" s="295">
        <v>2</v>
      </c>
      <c r="O27" s="262">
        <v>6</v>
      </c>
    </row>
    <row r="28" spans="3:19" x14ac:dyDescent="0.2">
      <c r="C28" t="s">
        <v>206</v>
      </c>
      <c r="L28" s="260" t="s">
        <v>193</v>
      </c>
      <c r="M28" s="261" t="s">
        <v>35</v>
      </c>
      <c r="N28" s="295">
        <v>2</v>
      </c>
      <c r="O28" s="262">
        <v>6</v>
      </c>
    </row>
    <row r="29" spans="3:19" x14ac:dyDescent="0.2">
      <c r="C29" t="s">
        <v>207</v>
      </c>
      <c r="L29" s="260" t="s">
        <v>199</v>
      </c>
      <c r="M29" s="261" t="s">
        <v>35</v>
      </c>
      <c r="N29" s="295">
        <v>2</v>
      </c>
      <c r="O29" s="262">
        <v>6</v>
      </c>
    </row>
    <row r="30" spans="3:19" x14ac:dyDescent="0.2">
      <c r="C30" t="s">
        <v>208</v>
      </c>
      <c r="L30" s="260" t="s">
        <v>187</v>
      </c>
      <c r="M30" s="261" t="s">
        <v>181</v>
      </c>
      <c r="N30" s="295">
        <v>3</v>
      </c>
      <c r="O30" s="262">
        <v>6</v>
      </c>
    </row>
    <row r="31" spans="3:19" x14ac:dyDescent="0.2">
      <c r="C31" t="s">
        <v>209</v>
      </c>
      <c r="L31" s="260" t="s">
        <v>234</v>
      </c>
      <c r="M31" s="261" t="s">
        <v>180</v>
      </c>
      <c r="N31" s="295">
        <v>3</v>
      </c>
      <c r="O31" s="262">
        <v>6</v>
      </c>
    </row>
    <row r="32" spans="3:19" ht="24" x14ac:dyDescent="0.2">
      <c r="C32" t="s">
        <v>210</v>
      </c>
      <c r="L32" s="260" t="s">
        <v>200</v>
      </c>
      <c r="M32" s="261" t="s">
        <v>35</v>
      </c>
      <c r="N32" s="295">
        <v>3</v>
      </c>
      <c r="O32" s="300">
        <v>7</v>
      </c>
    </row>
    <row r="33" spans="3:15" x14ac:dyDescent="0.2">
      <c r="C33" t="s">
        <v>211</v>
      </c>
      <c r="L33" s="260" t="s">
        <v>218</v>
      </c>
      <c r="M33" s="261" t="s">
        <v>35</v>
      </c>
      <c r="N33" s="295">
        <v>3</v>
      </c>
      <c r="O33" s="300">
        <v>7</v>
      </c>
    </row>
    <row r="34" spans="3:15" x14ac:dyDescent="0.2">
      <c r="C34" t="s">
        <v>212</v>
      </c>
      <c r="L34" s="260" t="s">
        <v>229</v>
      </c>
      <c r="M34" s="261" t="s">
        <v>35</v>
      </c>
      <c r="N34" s="295">
        <v>3</v>
      </c>
      <c r="O34" s="262">
        <v>6</v>
      </c>
    </row>
    <row r="35" spans="3:15" x14ac:dyDescent="0.2">
      <c r="C35" t="s">
        <v>213</v>
      </c>
      <c r="L35" s="260" t="s">
        <v>213</v>
      </c>
      <c r="M35" s="261" t="s">
        <v>181</v>
      </c>
      <c r="N35" s="295">
        <v>4</v>
      </c>
      <c r="O35" s="262">
        <v>6</v>
      </c>
    </row>
    <row r="36" spans="3:15" x14ac:dyDescent="0.2">
      <c r="C36" t="s">
        <v>214</v>
      </c>
      <c r="L36" s="260" t="s">
        <v>203</v>
      </c>
      <c r="M36" s="261" t="s">
        <v>35</v>
      </c>
      <c r="N36" s="295">
        <v>5</v>
      </c>
      <c r="O36" s="262">
        <v>6</v>
      </c>
    </row>
    <row r="37" spans="3:15" x14ac:dyDescent="0.2">
      <c r="C37" t="s">
        <v>215</v>
      </c>
      <c r="L37" s="260" t="s">
        <v>222</v>
      </c>
      <c r="M37" s="261" t="s">
        <v>35</v>
      </c>
      <c r="N37" s="295">
        <v>5</v>
      </c>
      <c r="O37" s="300">
        <v>7</v>
      </c>
    </row>
    <row r="38" spans="3:15" ht="24" x14ac:dyDescent="0.2">
      <c r="C38" t="s">
        <v>216</v>
      </c>
      <c r="L38" s="260" t="s">
        <v>201</v>
      </c>
      <c r="M38" s="261" t="s">
        <v>181</v>
      </c>
      <c r="N38" s="295">
        <v>2</v>
      </c>
      <c r="O38" s="262">
        <v>7</v>
      </c>
    </row>
    <row r="39" spans="3:15" ht="24" x14ac:dyDescent="0.2">
      <c r="C39" t="s">
        <v>217</v>
      </c>
      <c r="L39" s="260" t="s">
        <v>214</v>
      </c>
      <c r="M39" s="261" t="s">
        <v>35</v>
      </c>
      <c r="N39" s="295">
        <v>2</v>
      </c>
      <c r="O39" s="262">
        <v>7</v>
      </c>
    </row>
    <row r="40" spans="3:15" x14ac:dyDescent="0.2">
      <c r="C40" t="s">
        <v>218</v>
      </c>
      <c r="L40" s="260" t="s">
        <v>190</v>
      </c>
      <c r="M40" s="261" t="s">
        <v>181</v>
      </c>
      <c r="N40" s="295">
        <v>3</v>
      </c>
      <c r="O40" s="262">
        <v>7</v>
      </c>
    </row>
    <row r="41" spans="3:15" ht="24" x14ac:dyDescent="0.2">
      <c r="C41" t="s">
        <v>219</v>
      </c>
      <c r="L41" s="260" t="s">
        <v>216</v>
      </c>
      <c r="M41" s="261" t="s">
        <v>180</v>
      </c>
      <c r="N41" s="295">
        <v>3</v>
      </c>
      <c r="O41" s="262">
        <v>7</v>
      </c>
    </row>
    <row r="42" spans="3:15" x14ac:dyDescent="0.2">
      <c r="C42" t="s">
        <v>220</v>
      </c>
      <c r="L42" s="260" t="s">
        <v>223</v>
      </c>
      <c r="M42" s="261" t="s">
        <v>35</v>
      </c>
      <c r="N42" s="295">
        <v>3</v>
      </c>
      <c r="O42" s="262">
        <v>7</v>
      </c>
    </row>
    <row r="43" spans="3:15" x14ac:dyDescent="0.2">
      <c r="C43" t="s">
        <v>221</v>
      </c>
      <c r="L43" s="260" t="s">
        <v>226</v>
      </c>
      <c r="M43" s="261" t="s">
        <v>35</v>
      </c>
      <c r="N43" s="295">
        <v>3</v>
      </c>
      <c r="O43" s="262">
        <v>7</v>
      </c>
    </row>
    <row r="44" spans="3:15" x14ac:dyDescent="0.2">
      <c r="C44" t="s">
        <v>222</v>
      </c>
      <c r="L44" s="260" t="s">
        <v>238</v>
      </c>
      <c r="M44" s="261" t="s">
        <v>181</v>
      </c>
      <c r="N44" s="295">
        <v>4</v>
      </c>
      <c r="O44" s="262">
        <v>7</v>
      </c>
    </row>
    <row r="45" spans="3:15" x14ac:dyDescent="0.2">
      <c r="C45" t="s">
        <v>223</v>
      </c>
      <c r="L45" s="260" t="s">
        <v>215</v>
      </c>
      <c r="M45" s="261" t="s">
        <v>35</v>
      </c>
      <c r="N45" s="295">
        <v>4</v>
      </c>
      <c r="O45" s="262">
        <v>7</v>
      </c>
    </row>
    <row r="46" spans="3:15" x14ac:dyDescent="0.2">
      <c r="C46" t="s">
        <v>224</v>
      </c>
      <c r="L46" s="260" t="s">
        <v>188</v>
      </c>
      <c r="M46" s="261" t="s">
        <v>181</v>
      </c>
      <c r="N46" s="295">
        <v>5</v>
      </c>
      <c r="O46" s="262">
        <v>7</v>
      </c>
    </row>
    <row r="47" spans="3:15" x14ac:dyDescent="0.2">
      <c r="C47" t="s">
        <v>225</v>
      </c>
      <c r="L47" s="260" t="s">
        <v>207</v>
      </c>
      <c r="M47" s="261" t="s">
        <v>181</v>
      </c>
      <c r="N47" s="295">
        <v>5</v>
      </c>
      <c r="O47" s="262">
        <v>7</v>
      </c>
    </row>
    <row r="48" spans="3:15" x14ac:dyDescent="0.2">
      <c r="C48" t="s">
        <v>226</v>
      </c>
      <c r="L48" s="260" t="s">
        <v>210</v>
      </c>
      <c r="M48" s="261" t="s">
        <v>181</v>
      </c>
      <c r="N48" s="295">
        <v>5</v>
      </c>
      <c r="O48" s="300">
        <v>8</v>
      </c>
    </row>
    <row r="49" spans="3:15" x14ac:dyDescent="0.2">
      <c r="C49" t="s">
        <v>227</v>
      </c>
      <c r="L49" s="260" t="s">
        <v>220</v>
      </c>
      <c r="M49" s="261" t="s">
        <v>180</v>
      </c>
      <c r="N49" s="295">
        <v>5</v>
      </c>
      <c r="O49" s="262">
        <v>7</v>
      </c>
    </row>
    <row r="50" spans="3:15" x14ac:dyDescent="0.2">
      <c r="C50" t="s">
        <v>228</v>
      </c>
      <c r="L50" s="260" t="s">
        <v>206</v>
      </c>
      <c r="M50" s="261" t="s">
        <v>180</v>
      </c>
      <c r="N50" s="295">
        <v>7</v>
      </c>
      <c r="O50" s="262">
        <v>7</v>
      </c>
    </row>
    <row r="51" spans="3:15" x14ac:dyDescent="0.2">
      <c r="C51" t="s">
        <v>229</v>
      </c>
      <c r="L51" s="260" t="s">
        <v>211</v>
      </c>
      <c r="M51" s="261" t="s">
        <v>35</v>
      </c>
      <c r="N51" s="295">
        <v>2</v>
      </c>
      <c r="O51" s="262">
        <v>8</v>
      </c>
    </row>
    <row r="52" spans="3:15" x14ac:dyDescent="0.2">
      <c r="C52" t="s">
        <v>230</v>
      </c>
      <c r="L52" s="260" t="s">
        <v>221</v>
      </c>
      <c r="M52" s="261" t="s">
        <v>35</v>
      </c>
      <c r="N52" s="295">
        <v>2</v>
      </c>
      <c r="O52" s="262">
        <v>8</v>
      </c>
    </row>
    <row r="53" spans="3:15" x14ac:dyDescent="0.2">
      <c r="C53" t="s">
        <v>231</v>
      </c>
      <c r="L53" s="260" t="s">
        <v>232</v>
      </c>
      <c r="M53" s="261" t="s">
        <v>35</v>
      </c>
      <c r="N53" s="295">
        <v>4</v>
      </c>
      <c r="O53" s="262">
        <v>8</v>
      </c>
    </row>
    <row r="54" spans="3:15" x14ac:dyDescent="0.2">
      <c r="C54" t="s">
        <v>232</v>
      </c>
      <c r="L54" s="260" t="s">
        <v>186</v>
      </c>
      <c r="M54" s="261" t="s">
        <v>35</v>
      </c>
      <c r="N54" s="295">
        <v>5</v>
      </c>
      <c r="O54" s="262">
        <v>8</v>
      </c>
    </row>
    <row r="55" spans="3:15" x14ac:dyDescent="0.2">
      <c r="C55" t="s">
        <v>233</v>
      </c>
      <c r="L55" s="260" t="s">
        <v>208</v>
      </c>
      <c r="M55" s="261" t="s">
        <v>35</v>
      </c>
      <c r="N55" s="295">
        <v>5</v>
      </c>
      <c r="O55" s="262">
        <v>8</v>
      </c>
    </row>
    <row r="56" spans="3:15" x14ac:dyDescent="0.2">
      <c r="C56" t="s">
        <v>234</v>
      </c>
      <c r="L56" s="260" t="s">
        <v>212</v>
      </c>
      <c r="M56" s="261" t="s">
        <v>180</v>
      </c>
      <c r="N56" s="295">
        <v>6</v>
      </c>
      <c r="O56" s="262">
        <v>8</v>
      </c>
    </row>
    <row r="57" spans="3:15" x14ac:dyDescent="0.2">
      <c r="C57" t="s">
        <v>235</v>
      </c>
      <c r="L57" s="260" t="s">
        <v>231</v>
      </c>
      <c r="M57" s="261" t="s">
        <v>180</v>
      </c>
      <c r="N57" s="295">
        <v>6</v>
      </c>
      <c r="O57" s="262">
        <v>8</v>
      </c>
    </row>
    <row r="58" spans="3:15" x14ac:dyDescent="0.2">
      <c r="C58" t="s">
        <v>236</v>
      </c>
      <c r="L58" s="260" t="s">
        <v>191</v>
      </c>
      <c r="M58" s="261" t="s">
        <v>181</v>
      </c>
      <c r="N58" s="295">
        <v>7</v>
      </c>
      <c r="O58" s="262">
        <v>8</v>
      </c>
    </row>
    <row r="59" spans="3:15" x14ac:dyDescent="0.2">
      <c r="C59" t="s">
        <v>237</v>
      </c>
      <c r="L59" s="260" t="s">
        <v>196</v>
      </c>
      <c r="M59" s="261" t="s">
        <v>180</v>
      </c>
      <c r="N59" s="295">
        <v>7</v>
      </c>
      <c r="O59" s="262">
        <v>8</v>
      </c>
    </row>
    <row r="60" spans="3:15" x14ac:dyDescent="0.2">
      <c r="C60" t="s">
        <v>238</v>
      </c>
      <c r="L60" s="260" t="s">
        <v>209</v>
      </c>
      <c r="M60" s="261" t="s">
        <v>180</v>
      </c>
      <c r="N60" s="295">
        <v>7</v>
      </c>
      <c r="O60" s="262">
        <v>8</v>
      </c>
    </row>
    <row r="61" spans="3:15" x14ac:dyDescent="0.2">
      <c r="C61" t="s">
        <v>239</v>
      </c>
      <c r="L61" s="260" t="s">
        <v>197</v>
      </c>
      <c r="M61" s="261" t="s">
        <v>180</v>
      </c>
      <c r="N61" s="296">
        <v>7</v>
      </c>
      <c r="O61" s="262">
        <v>8</v>
      </c>
    </row>
    <row r="62" spans="3:15" x14ac:dyDescent="0.2">
      <c r="C62" t="s">
        <v>240</v>
      </c>
      <c r="L62" s="297" t="s">
        <v>192</v>
      </c>
      <c r="M62" s="301" t="s">
        <v>181</v>
      </c>
      <c r="N62" s="298">
        <v>6</v>
      </c>
      <c r="O62" s="302">
        <v>9</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0"/>
  <sheetViews>
    <sheetView rightToLeft="1" tabSelected="1" topLeftCell="A40" zoomScaleNormal="100" workbookViewId="0">
      <selection activeCell="A47" sqref="A47"/>
    </sheetView>
  </sheetViews>
  <sheetFormatPr defaultRowHeight="14.25" x14ac:dyDescent="0.2"/>
  <cols>
    <col min="1" max="1" width="7.75" customWidth="1"/>
    <col min="2" max="2" width="18.25" customWidth="1"/>
    <col min="3" max="3" width="12.75" customWidth="1"/>
    <col min="4" max="4" width="30.625" customWidth="1"/>
    <col min="5" max="5" width="22.75" customWidth="1"/>
    <col min="7" max="7" width="11.375" customWidth="1"/>
  </cols>
  <sheetData>
    <row r="1" spans="1:7" ht="15" thickBot="1" x14ac:dyDescent="0.25"/>
    <row r="2" spans="1:7" x14ac:dyDescent="0.2">
      <c r="A2" s="17"/>
      <c r="B2" s="18"/>
      <c r="C2" s="18"/>
      <c r="D2" s="18"/>
      <c r="E2" s="18"/>
      <c r="F2" s="18"/>
      <c r="G2" s="19"/>
    </row>
    <row r="3" spans="1:7" x14ac:dyDescent="0.2">
      <c r="A3" s="20"/>
      <c r="B3" s="21"/>
      <c r="C3" s="21"/>
      <c r="D3" s="21"/>
      <c r="E3" s="21"/>
      <c r="F3" s="21"/>
      <c r="G3" s="22"/>
    </row>
    <row r="4" spans="1:7" x14ac:dyDescent="0.2">
      <c r="A4" s="20"/>
      <c r="B4" s="21"/>
      <c r="C4" s="21"/>
      <c r="D4" s="21"/>
      <c r="E4" s="21"/>
      <c r="F4" s="21"/>
      <c r="G4" s="22"/>
    </row>
    <row r="5" spans="1:7" x14ac:dyDescent="0.2">
      <c r="A5" s="20"/>
      <c r="B5" s="21"/>
      <c r="C5" s="21"/>
      <c r="D5" s="21"/>
      <c r="E5" s="21"/>
      <c r="F5" s="21"/>
      <c r="G5" s="22"/>
    </row>
    <row r="6" spans="1:7" x14ac:dyDescent="0.2">
      <c r="A6" s="20"/>
      <c r="B6" s="21"/>
      <c r="C6" s="21"/>
      <c r="D6" s="21"/>
      <c r="E6" s="21"/>
      <c r="F6" s="21"/>
      <c r="G6" s="22"/>
    </row>
    <row r="7" spans="1:7" x14ac:dyDescent="0.2">
      <c r="A7" s="20"/>
      <c r="B7" s="21"/>
      <c r="C7" s="21"/>
      <c r="D7" s="21"/>
      <c r="E7" s="21"/>
      <c r="F7" s="21"/>
      <c r="G7" s="22"/>
    </row>
    <row r="8" spans="1:7" ht="15" x14ac:dyDescent="0.2">
      <c r="A8" s="20"/>
      <c r="B8" s="21"/>
      <c r="C8" s="21"/>
      <c r="D8" s="21"/>
      <c r="E8" s="21"/>
      <c r="F8" s="36" t="s">
        <v>36</v>
      </c>
      <c r="G8" s="119" t="s">
        <v>2</v>
      </c>
    </row>
    <row r="9" spans="1:7" x14ac:dyDescent="0.2">
      <c r="A9" s="20"/>
      <c r="B9" s="21"/>
      <c r="C9" s="21"/>
      <c r="D9" s="21"/>
      <c r="E9" s="21"/>
      <c r="F9" s="21"/>
      <c r="G9" s="22"/>
    </row>
    <row r="10" spans="1:7" ht="22.15" customHeight="1" x14ac:dyDescent="0.25">
      <c r="A10" s="23"/>
      <c r="B10" s="363" t="s">
        <v>94</v>
      </c>
      <c r="C10" s="363"/>
      <c r="D10" s="363"/>
      <c r="E10" s="363"/>
      <c r="F10" s="363"/>
      <c r="G10" s="364"/>
    </row>
    <row r="11" spans="1:7" ht="11.45" customHeight="1" x14ac:dyDescent="0.25">
      <c r="A11" s="23"/>
      <c r="B11" s="1"/>
      <c r="C11" s="2"/>
      <c r="D11" s="2"/>
      <c r="E11" s="2"/>
      <c r="F11" s="2"/>
      <c r="G11" s="120"/>
    </row>
    <row r="12" spans="1:7" ht="19.5" thickBot="1" x14ac:dyDescent="0.35">
      <c r="A12" s="23"/>
      <c r="B12" s="355" t="s">
        <v>0</v>
      </c>
      <c r="C12" s="355"/>
      <c r="D12" s="355"/>
      <c r="E12" s="355"/>
      <c r="F12" s="355"/>
      <c r="G12" s="356"/>
    </row>
    <row r="13" spans="1:7" ht="15.75" x14ac:dyDescent="0.25">
      <c r="A13" s="24"/>
      <c r="B13" s="365" t="s">
        <v>95</v>
      </c>
      <c r="C13" s="367"/>
      <c r="D13" s="368"/>
      <c r="E13" s="368"/>
      <c r="F13" s="368"/>
      <c r="G13" s="369"/>
    </row>
    <row r="14" spans="1:7" ht="16.5" thickBot="1" x14ac:dyDescent="0.3">
      <c r="A14" s="24"/>
      <c r="B14" s="366"/>
      <c r="C14" s="370"/>
      <c r="D14" s="371"/>
      <c r="E14" s="371"/>
      <c r="F14" s="371"/>
      <c r="G14" s="372"/>
    </row>
    <row r="15" spans="1:7" ht="16.5" thickBot="1" x14ac:dyDescent="0.3">
      <c r="A15" s="24"/>
      <c r="B15" s="5" t="s">
        <v>1</v>
      </c>
      <c r="C15" s="373"/>
      <c r="D15" s="374"/>
      <c r="E15" s="5" t="s">
        <v>3</v>
      </c>
      <c r="F15" s="375"/>
      <c r="G15" s="376"/>
    </row>
    <row r="16" spans="1:7" ht="16.5" thickBot="1" x14ac:dyDescent="0.3">
      <c r="A16" s="24"/>
      <c r="B16" s="6"/>
      <c r="C16" s="111"/>
      <c r="D16" s="111"/>
      <c r="E16" s="111"/>
      <c r="F16" s="111"/>
      <c r="G16" s="121"/>
    </row>
    <row r="17" spans="1:7" ht="16.5" thickBot="1" x14ac:dyDescent="0.3">
      <c r="A17" s="24"/>
      <c r="B17" s="107" t="s">
        <v>4</v>
      </c>
      <c r="C17" s="377"/>
      <c r="D17" s="378"/>
      <c r="E17" s="107" t="s">
        <v>5</v>
      </c>
      <c r="F17" s="377"/>
      <c r="G17" s="378"/>
    </row>
    <row r="18" spans="1:7" ht="32.25" thickBot="1" x14ac:dyDescent="0.3">
      <c r="A18" s="24"/>
      <c r="B18" s="5" t="s">
        <v>6</v>
      </c>
      <c r="C18" s="379"/>
      <c r="D18" s="376"/>
      <c r="E18" s="5" t="s">
        <v>7</v>
      </c>
      <c r="F18" s="375"/>
      <c r="G18" s="376"/>
    </row>
    <row r="19" spans="1:7" ht="15.75" x14ac:dyDescent="0.25">
      <c r="A19" s="24"/>
      <c r="B19" s="6"/>
      <c r="C19" s="6"/>
      <c r="D19" s="6"/>
      <c r="E19" s="6"/>
      <c r="F19" s="6"/>
      <c r="G19" s="122"/>
    </row>
    <row r="20" spans="1:7" ht="19.5" thickBot="1" x14ac:dyDescent="0.35">
      <c r="A20" s="24"/>
      <c r="B20" s="355" t="s">
        <v>8</v>
      </c>
      <c r="C20" s="355"/>
      <c r="D20" s="355"/>
      <c r="E20" s="355"/>
      <c r="F20" s="355"/>
      <c r="G20" s="356"/>
    </row>
    <row r="21" spans="1:7" ht="16.5" thickBot="1" x14ac:dyDescent="0.3">
      <c r="A21" s="24"/>
      <c r="B21" s="107" t="s">
        <v>9</v>
      </c>
      <c r="C21" s="380"/>
      <c r="D21" s="378"/>
      <c r="E21" s="107" t="s">
        <v>10</v>
      </c>
      <c r="F21" s="377"/>
      <c r="G21" s="378"/>
    </row>
    <row r="22" spans="1:7" ht="16.5" thickBot="1" x14ac:dyDescent="0.3">
      <c r="A22" s="24"/>
      <c r="B22" s="5" t="s">
        <v>11</v>
      </c>
      <c r="C22" s="381"/>
      <c r="D22" s="382"/>
      <c r="E22" s="5" t="s">
        <v>12</v>
      </c>
      <c r="F22" s="352"/>
      <c r="G22" s="349"/>
    </row>
    <row r="23" spans="1:7" ht="16.5" thickBot="1" x14ac:dyDescent="0.3">
      <c r="A23" s="24"/>
      <c r="B23" s="108" t="s">
        <v>13</v>
      </c>
      <c r="C23" s="353"/>
      <c r="D23" s="353"/>
      <c r="E23" s="353"/>
      <c r="F23" s="353"/>
      <c r="G23" s="354"/>
    </row>
    <row r="24" spans="1:7" ht="15.75" x14ac:dyDescent="0.25">
      <c r="A24" s="24"/>
      <c r="B24" s="6"/>
      <c r="C24" s="6"/>
      <c r="D24" s="6"/>
      <c r="E24" s="6"/>
      <c r="F24" s="6"/>
      <c r="G24" s="122"/>
    </row>
    <row r="25" spans="1:7" ht="19.5" thickBot="1" x14ac:dyDescent="0.35">
      <c r="A25" s="24"/>
      <c r="B25" s="355" t="s">
        <v>14</v>
      </c>
      <c r="C25" s="355"/>
      <c r="D25" s="355"/>
      <c r="E25" s="355"/>
      <c r="F25" s="355"/>
      <c r="G25" s="356"/>
    </row>
    <row r="26" spans="1:7" ht="32.25" thickBot="1" x14ac:dyDescent="0.3">
      <c r="A26" s="24"/>
      <c r="B26" s="107" t="s">
        <v>241</v>
      </c>
      <c r="C26" s="357"/>
      <c r="D26" s="358"/>
      <c r="E26" s="358"/>
      <c r="F26" s="358"/>
      <c r="G26" s="359"/>
    </row>
    <row r="27" spans="1:7" ht="32.25" thickBot="1" x14ac:dyDescent="0.3">
      <c r="A27" s="24"/>
      <c r="B27" s="107" t="s">
        <v>242</v>
      </c>
      <c r="C27" s="368"/>
      <c r="D27" s="368"/>
      <c r="E27" s="368"/>
      <c r="F27" s="368"/>
      <c r="G27" s="369"/>
    </row>
    <row r="28" spans="1:7" ht="26.25" thickBot="1" x14ac:dyDescent="0.3">
      <c r="A28" s="24"/>
      <c r="B28" s="7" t="s">
        <v>15</v>
      </c>
      <c r="C28" s="352"/>
      <c r="D28" s="348"/>
      <c r="E28" s="348"/>
      <c r="F28" s="348"/>
      <c r="G28" s="349"/>
    </row>
    <row r="29" spans="1:7" ht="16.5" thickBot="1" x14ac:dyDescent="0.3">
      <c r="A29" s="24"/>
      <c r="B29" s="5" t="s">
        <v>16</v>
      </c>
      <c r="C29" s="348"/>
      <c r="D29" s="348"/>
      <c r="E29" s="348"/>
      <c r="F29" s="348"/>
      <c r="G29" s="349"/>
    </row>
    <row r="30" spans="1:7" ht="15.75" x14ac:dyDescent="0.25">
      <c r="A30" s="24"/>
      <c r="B30" s="8"/>
      <c r="C30" s="2"/>
      <c r="D30" s="2"/>
      <c r="E30" s="2"/>
      <c r="F30" s="2"/>
      <c r="G30" s="120"/>
    </row>
    <row r="31" spans="1:7" ht="27.6" customHeight="1" x14ac:dyDescent="0.2">
      <c r="A31" s="25" t="s">
        <v>17</v>
      </c>
      <c r="B31" s="350" t="s">
        <v>37</v>
      </c>
      <c r="C31" s="350"/>
      <c r="D31" s="350"/>
      <c r="E31" s="350"/>
      <c r="F31" s="350"/>
      <c r="G31" s="351"/>
    </row>
    <row r="32" spans="1:7" ht="15.75" customHeight="1" x14ac:dyDescent="0.2">
      <c r="A32" s="25" t="s">
        <v>18</v>
      </c>
      <c r="B32" s="350" t="s">
        <v>19</v>
      </c>
      <c r="C32" s="350"/>
      <c r="D32" s="350"/>
      <c r="E32" s="350"/>
      <c r="F32" s="350"/>
      <c r="G32" s="351"/>
    </row>
    <row r="33" spans="1:7" ht="15.75" customHeight="1" x14ac:dyDescent="0.2">
      <c r="A33" s="25"/>
      <c r="B33" s="350" t="s">
        <v>20</v>
      </c>
      <c r="C33" s="350"/>
      <c r="D33" s="350"/>
      <c r="E33" s="350"/>
      <c r="F33" s="350"/>
      <c r="G33" s="351"/>
    </row>
    <row r="34" spans="1:7" ht="18" customHeight="1" x14ac:dyDescent="0.2">
      <c r="A34" s="25"/>
      <c r="B34" s="350" t="s">
        <v>21</v>
      </c>
      <c r="C34" s="350"/>
      <c r="D34" s="350"/>
      <c r="E34" s="350"/>
      <c r="F34" s="350"/>
      <c r="G34" s="351"/>
    </row>
    <row r="35" spans="1:7" ht="30" customHeight="1" x14ac:dyDescent="0.2">
      <c r="A35" s="25" t="s">
        <v>22</v>
      </c>
      <c r="B35" s="350" t="s">
        <v>82</v>
      </c>
      <c r="C35" s="350"/>
      <c r="D35" s="350"/>
      <c r="E35" s="350"/>
      <c r="F35" s="350"/>
      <c r="G35" s="351"/>
    </row>
    <row r="36" spans="1:7" ht="42.75" customHeight="1" x14ac:dyDescent="0.2">
      <c r="A36" s="25" t="s">
        <v>23</v>
      </c>
      <c r="B36" s="350" t="s">
        <v>38</v>
      </c>
      <c r="C36" s="350"/>
      <c r="D36" s="350"/>
      <c r="E36" s="350"/>
      <c r="F36" s="350"/>
      <c r="G36" s="351"/>
    </row>
    <row r="37" spans="1:7" ht="53.25" customHeight="1" x14ac:dyDescent="0.2">
      <c r="A37" s="25" t="s">
        <v>24</v>
      </c>
      <c r="B37" s="350" t="s">
        <v>83</v>
      </c>
      <c r="C37" s="350"/>
      <c r="D37" s="350"/>
      <c r="E37" s="350"/>
      <c r="F37" s="350"/>
      <c r="G37" s="351"/>
    </row>
    <row r="38" spans="1:7" ht="47.25" customHeight="1" x14ac:dyDescent="0.2">
      <c r="A38" s="25" t="s">
        <v>25</v>
      </c>
      <c r="B38" s="350" t="s">
        <v>84</v>
      </c>
      <c r="C38" s="350"/>
      <c r="D38" s="350"/>
      <c r="E38" s="350"/>
      <c r="F38" s="350"/>
      <c r="G38" s="351"/>
    </row>
    <row r="39" spans="1:7" ht="15.75" x14ac:dyDescent="0.2">
      <c r="A39" s="26"/>
      <c r="B39" s="350"/>
      <c r="C39" s="350"/>
      <c r="D39" s="350"/>
      <c r="E39" s="350"/>
      <c r="F39" s="350"/>
      <c r="G39" s="351"/>
    </row>
    <row r="40" spans="1:7" ht="15" customHeight="1" x14ac:dyDescent="0.2">
      <c r="A40" s="360" t="s">
        <v>26</v>
      </c>
      <c r="B40" s="361"/>
      <c r="C40" s="361"/>
      <c r="D40" s="361"/>
      <c r="E40" s="361"/>
      <c r="F40" s="361"/>
      <c r="G40" s="362"/>
    </row>
    <row r="41" spans="1:7" ht="15.75" x14ac:dyDescent="0.2">
      <c r="A41" s="26"/>
      <c r="B41" s="109"/>
      <c r="C41" s="109"/>
      <c r="D41" s="109"/>
      <c r="E41" s="109"/>
      <c r="F41" s="109"/>
      <c r="G41" s="96"/>
    </row>
    <row r="42" spans="1:7" ht="15.75" x14ac:dyDescent="0.25">
      <c r="A42" s="27"/>
      <c r="B42" s="9"/>
      <c r="C42" s="9"/>
      <c r="D42" s="9"/>
      <c r="E42" s="9"/>
      <c r="F42" s="9"/>
      <c r="G42" s="123"/>
    </row>
    <row r="43" spans="1:7" ht="15.75" x14ac:dyDescent="0.25">
      <c r="A43" s="11" t="s">
        <v>27</v>
      </c>
      <c r="B43" s="346"/>
      <c r="C43" s="11" t="s">
        <v>27</v>
      </c>
      <c r="D43" s="10"/>
      <c r="E43" s="11" t="s">
        <v>27</v>
      </c>
      <c r="F43" s="11" t="s">
        <v>27</v>
      </c>
      <c r="G43" s="97"/>
    </row>
    <row r="44" spans="1:7" ht="15.75" x14ac:dyDescent="0.25">
      <c r="A44" s="29" t="s">
        <v>28</v>
      </c>
      <c r="B44" s="14"/>
      <c r="C44" s="13" t="s">
        <v>29</v>
      </c>
      <c r="D44" s="15"/>
      <c r="E44" s="13" t="s">
        <v>30</v>
      </c>
      <c r="F44" s="13" t="s">
        <v>31</v>
      </c>
      <c r="G44" s="98"/>
    </row>
    <row r="45" spans="1:7" ht="15.75" x14ac:dyDescent="0.25">
      <c r="A45" s="30"/>
      <c r="B45" s="14"/>
      <c r="C45" s="4" t="s">
        <v>32</v>
      </c>
      <c r="D45" s="15"/>
      <c r="E45" s="15"/>
      <c r="F45" s="15"/>
      <c r="G45" s="98"/>
    </row>
    <row r="46" spans="1:7" ht="15.75" x14ac:dyDescent="0.25">
      <c r="A46" s="31"/>
      <c r="B46" s="10"/>
      <c r="C46" s="10"/>
      <c r="D46" s="10"/>
      <c r="E46" s="11"/>
      <c r="F46" s="10"/>
      <c r="G46" s="97"/>
    </row>
    <row r="47" spans="1:7" ht="15.75" x14ac:dyDescent="0.25">
      <c r="A47" s="11" t="s">
        <v>27</v>
      </c>
      <c r="B47" s="10"/>
      <c r="C47" s="11" t="s">
        <v>27</v>
      </c>
      <c r="D47" s="10"/>
      <c r="E47" s="11" t="s">
        <v>27</v>
      </c>
      <c r="F47" s="11" t="s">
        <v>27</v>
      </c>
      <c r="G47" s="99"/>
    </row>
    <row r="48" spans="1:7" ht="15.75" x14ac:dyDescent="0.25">
      <c r="A48" s="29" t="s">
        <v>28</v>
      </c>
      <c r="B48" s="14"/>
      <c r="C48" s="13" t="s">
        <v>29</v>
      </c>
      <c r="D48" s="15"/>
      <c r="E48" s="13" t="s">
        <v>30</v>
      </c>
      <c r="F48" s="13" t="s">
        <v>33</v>
      </c>
      <c r="G48" s="100"/>
    </row>
    <row r="49" spans="1:7" ht="15.75" x14ac:dyDescent="0.25">
      <c r="A49" s="32"/>
      <c r="B49" s="16"/>
      <c r="C49" s="14" t="s">
        <v>34</v>
      </c>
      <c r="D49" s="15"/>
      <c r="E49" s="15"/>
      <c r="F49" s="15"/>
      <c r="G49" s="124"/>
    </row>
    <row r="50" spans="1:7" ht="15" thickBot="1" x14ac:dyDescent="0.25">
      <c r="A50" s="33"/>
      <c r="B50" s="34"/>
      <c r="C50" s="34"/>
      <c r="D50" s="34"/>
      <c r="E50" s="34"/>
      <c r="F50" s="34"/>
      <c r="G50" s="35"/>
    </row>
  </sheetData>
  <sheetProtection algorithmName="SHA-512" hashValue="tJxjIBblhQv/wE/GMWMOoONybtBGYmYSbMddGE0006aE/DpzLlHPXss+zIPimDas0lwyfd/hw3hXOrFv67oQuw==" saltValue="pjC9012e5K1vZ4DD18HQnQ==" spinCount="100000" sheet="1" selectLockedCells="1"/>
  <mergeCells count="31">
    <mergeCell ref="A40:G40"/>
    <mergeCell ref="B10:G10"/>
    <mergeCell ref="B12:G12"/>
    <mergeCell ref="B13:B14"/>
    <mergeCell ref="C13:G14"/>
    <mergeCell ref="C15:D15"/>
    <mergeCell ref="F15:G15"/>
    <mergeCell ref="C27:G27"/>
    <mergeCell ref="C17:D17"/>
    <mergeCell ref="F17:G17"/>
    <mergeCell ref="C18:D18"/>
    <mergeCell ref="F18:G18"/>
    <mergeCell ref="B20:G20"/>
    <mergeCell ref="C21:D21"/>
    <mergeCell ref="F21:G21"/>
    <mergeCell ref="C22:D22"/>
    <mergeCell ref="F22:G22"/>
    <mergeCell ref="C23:G23"/>
    <mergeCell ref="B25:G25"/>
    <mergeCell ref="C26:G26"/>
    <mergeCell ref="C28:G28"/>
    <mergeCell ref="C29:G29"/>
    <mergeCell ref="B39:G39"/>
    <mergeCell ref="B31:G31"/>
    <mergeCell ref="B32:G32"/>
    <mergeCell ref="B33:G33"/>
    <mergeCell ref="B34:G34"/>
    <mergeCell ref="B35:G35"/>
    <mergeCell ref="B36:G36"/>
    <mergeCell ref="B37:G37"/>
    <mergeCell ref="B38:G38"/>
  </mergeCells>
  <dataValidations count="3">
    <dataValidation type="list" allowBlank="1" showInputMessage="1" showErrorMessage="1" sqref="C26:G26" xr:uid="{00000000-0002-0000-0100-000000000000}">
      <formula1>BANK</formula1>
    </dataValidation>
    <dataValidation type="list" allowBlank="1" showInputMessage="1" showErrorMessage="1" sqref="C27:G27" xr:uid="{00000000-0002-0000-0100-000001000000}">
      <formula1>shem_mispar2</formula1>
    </dataValidation>
    <dataValidation type="list" allowBlank="1" showInputMessage="1" showErrorMessage="1" sqref="F15:G15" xr:uid="{00000000-0002-0000-0100-000002000000}">
      <formula1>"צפון, דרום, מרכז"</formula1>
    </dataValidation>
  </dataValidations>
  <printOptions headings="1"/>
  <pageMargins left="0.19685039370078741" right="0.19685039370078741" top="0.74803149606299213" bottom="0.74803149606299213" header="0.31496062992125984" footer="0.31496062992125984"/>
  <pageSetup paperSize="9" scale="76" fitToWidth="0" orientation="portrait" r:id="rId1"/>
  <ignoredErrors>
    <ignoredError sqref="A31:A38"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8"/>
  <sheetViews>
    <sheetView rightToLeft="1" zoomScaleNormal="100" workbookViewId="0">
      <selection activeCell="C17" sqref="C17:D17"/>
    </sheetView>
  </sheetViews>
  <sheetFormatPr defaultRowHeight="14.25" x14ac:dyDescent="0.2"/>
  <cols>
    <col min="1" max="1" width="7.875" customWidth="1"/>
    <col min="2" max="2" width="15.625" customWidth="1"/>
    <col min="3" max="3" width="7.5" customWidth="1"/>
    <col min="6" max="6" width="16.75" customWidth="1"/>
    <col min="7" max="7" width="13.375" customWidth="1"/>
    <col min="8" max="8" width="8.125" customWidth="1"/>
    <col min="9" max="9" width="7.25" customWidth="1"/>
  </cols>
  <sheetData>
    <row r="1" spans="1:10" s="21" customFormat="1" ht="15" thickBot="1" x14ac:dyDescent="0.25"/>
    <row r="2" spans="1:10" x14ac:dyDescent="0.2">
      <c r="A2" s="17"/>
      <c r="B2" s="18"/>
      <c r="C2" s="18"/>
      <c r="D2" s="18"/>
      <c r="E2" s="18"/>
      <c r="F2" s="18"/>
      <c r="G2" s="18"/>
      <c r="H2" s="18"/>
      <c r="I2" s="18"/>
      <c r="J2" s="19"/>
    </row>
    <row r="3" spans="1:10" x14ac:dyDescent="0.2">
      <c r="A3" s="20"/>
      <c r="B3" s="21"/>
      <c r="C3" s="21"/>
      <c r="D3" s="21"/>
      <c r="E3" s="21"/>
      <c r="F3" s="21"/>
      <c r="G3" s="21"/>
      <c r="H3" s="21"/>
      <c r="I3" s="21"/>
      <c r="J3" s="22"/>
    </row>
    <row r="4" spans="1:10" x14ac:dyDescent="0.2">
      <c r="A4" s="20"/>
      <c r="B4" s="21"/>
      <c r="C4" s="21"/>
      <c r="D4" s="21"/>
      <c r="E4" s="21"/>
      <c r="F4" s="21"/>
      <c r="G4" s="21"/>
      <c r="H4" s="21"/>
      <c r="I4" s="21"/>
      <c r="J4" s="22"/>
    </row>
    <row r="5" spans="1:10" x14ac:dyDescent="0.2">
      <c r="A5" s="20"/>
      <c r="B5" s="21"/>
      <c r="C5" s="21"/>
      <c r="D5" s="21"/>
      <c r="E5" s="21"/>
      <c r="F5" s="21"/>
      <c r="G5" s="21"/>
      <c r="H5" s="21"/>
      <c r="I5" s="21"/>
      <c r="J5" s="22"/>
    </row>
    <row r="6" spans="1:10" x14ac:dyDescent="0.2">
      <c r="A6" s="20"/>
      <c r="B6" s="21"/>
      <c r="C6" s="21"/>
      <c r="D6" s="21"/>
      <c r="E6" s="21"/>
      <c r="F6" s="21"/>
      <c r="G6" s="21"/>
      <c r="H6" s="21"/>
      <c r="I6" s="21"/>
      <c r="J6" s="22"/>
    </row>
    <row r="7" spans="1:10" x14ac:dyDescent="0.2">
      <c r="A7" s="20"/>
      <c r="B7" s="21"/>
      <c r="C7" s="21"/>
      <c r="D7" s="21"/>
      <c r="E7" s="21"/>
      <c r="F7" s="21"/>
      <c r="G7" s="21"/>
      <c r="H7" s="21"/>
      <c r="I7" s="21"/>
      <c r="J7" s="22"/>
    </row>
    <row r="8" spans="1:10" ht="16.5" thickBot="1" x14ac:dyDescent="0.25">
      <c r="A8" s="37"/>
      <c r="B8" s="38"/>
      <c r="C8" s="39"/>
      <c r="D8" s="39"/>
      <c r="E8" s="39"/>
      <c r="F8" s="38"/>
      <c r="G8" s="40" t="s">
        <v>36</v>
      </c>
      <c r="H8" s="393"/>
      <c r="I8" s="393"/>
      <c r="J8" s="41"/>
    </row>
    <row r="9" spans="1:10" ht="15" x14ac:dyDescent="0.2">
      <c r="A9" s="37"/>
      <c r="B9" s="38"/>
      <c r="C9" s="39"/>
      <c r="D9" s="39"/>
      <c r="E9" s="39"/>
      <c r="F9" s="38"/>
      <c r="G9" s="39"/>
      <c r="H9" s="39"/>
      <c r="I9" s="39"/>
      <c r="J9" s="42"/>
    </row>
    <row r="10" spans="1:10" ht="20.25" x14ac:dyDescent="0.2">
      <c r="A10" s="37"/>
      <c r="B10" s="394" t="s">
        <v>39</v>
      </c>
      <c r="C10" s="394"/>
      <c r="D10" s="394"/>
      <c r="E10" s="394"/>
      <c r="F10" s="394"/>
      <c r="G10" s="394"/>
      <c r="H10" s="394"/>
      <c r="I10" s="394"/>
      <c r="J10" s="42"/>
    </row>
    <row r="11" spans="1:10" ht="15.75" x14ac:dyDescent="0.2">
      <c r="A11" s="37"/>
      <c r="B11" s="43"/>
      <c r="C11" s="39"/>
      <c r="D11" s="39"/>
      <c r="E11" s="39"/>
      <c r="F11" s="38"/>
      <c r="G11" s="39"/>
      <c r="H11" s="39"/>
      <c r="I11" s="39"/>
      <c r="J11" s="42"/>
    </row>
    <row r="12" spans="1:10" ht="19.5" thickBot="1" x14ac:dyDescent="0.25">
      <c r="A12" s="44"/>
      <c r="B12" s="45" t="s">
        <v>40</v>
      </c>
      <c r="C12" s="46"/>
      <c r="D12" s="46"/>
      <c r="E12" s="46"/>
      <c r="F12" s="46"/>
      <c r="G12" s="46"/>
      <c r="H12" s="46"/>
      <c r="I12" s="46"/>
      <c r="J12" s="47"/>
    </row>
    <row r="13" spans="1:10" ht="32.25" thickBot="1" x14ac:dyDescent="0.25">
      <c r="A13" s="44"/>
      <c r="B13" s="5" t="s">
        <v>86</v>
      </c>
      <c r="C13" s="395"/>
      <c r="D13" s="396"/>
      <c r="E13" s="396"/>
      <c r="F13" s="397"/>
      <c r="G13" s="48" t="s">
        <v>41</v>
      </c>
      <c r="H13" s="395"/>
      <c r="I13" s="397"/>
      <c r="J13" s="47"/>
    </row>
    <row r="14" spans="1:10" ht="19.5" thickBot="1" x14ac:dyDescent="0.25">
      <c r="A14" s="44"/>
      <c r="B14" s="49"/>
      <c r="C14" s="46"/>
      <c r="D14" s="46"/>
      <c r="E14" s="46"/>
      <c r="F14" s="50"/>
      <c r="G14" s="50"/>
      <c r="H14" s="50"/>
      <c r="I14" s="50"/>
      <c r="J14" s="47"/>
    </row>
    <row r="15" spans="1:10" ht="23.25" customHeight="1" thickBot="1" x14ac:dyDescent="0.25">
      <c r="A15" s="44"/>
      <c r="B15" s="51" t="s">
        <v>42</v>
      </c>
      <c r="C15" s="396"/>
      <c r="D15" s="397"/>
      <c r="E15" s="51" t="s">
        <v>43</v>
      </c>
      <c r="F15" s="52"/>
      <c r="G15" s="53" t="s">
        <v>44</v>
      </c>
      <c r="H15" s="395"/>
      <c r="I15" s="397"/>
      <c r="J15" s="47"/>
    </row>
    <row r="16" spans="1:10" ht="16.5" thickBot="1" x14ac:dyDescent="0.25">
      <c r="A16" s="44"/>
      <c r="B16" s="54"/>
      <c r="C16" s="50"/>
      <c r="D16" s="50"/>
      <c r="E16" s="50"/>
      <c r="F16" s="50"/>
      <c r="G16" s="50"/>
      <c r="H16" s="50"/>
      <c r="I16" s="50"/>
      <c r="J16" s="47"/>
    </row>
    <row r="17" spans="1:10" ht="32.25" thickBot="1" x14ac:dyDescent="0.25">
      <c r="A17" s="44"/>
      <c r="B17" s="51" t="s">
        <v>45</v>
      </c>
      <c r="C17" s="396"/>
      <c r="D17" s="397"/>
      <c r="E17" s="5" t="s">
        <v>46</v>
      </c>
      <c r="F17" s="55"/>
      <c r="G17" s="51" t="s">
        <v>47</v>
      </c>
      <c r="H17" s="395"/>
      <c r="I17" s="397"/>
      <c r="J17" s="47"/>
    </row>
    <row r="18" spans="1:10" ht="15.75" x14ac:dyDescent="0.2">
      <c r="A18" s="44"/>
      <c r="B18" s="56"/>
      <c r="C18" s="57"/>
      <c r="D18" s="57"/>
      <c r="E18" s="56"/>
      <c r="F18" s="58"/>
      <c r="G18" s="56"/>
      <c r="H18" s="57"/>
      <c r="I18" s="57"/>
      <c r="J18" s="47"/>
    </row>
    <row r="19" spans="1:10" ht="19.5" thickBot="1" x14ac:dyDescent="0.25">
      <c r="A19" s="44"/>
      <c r="B19" s="49" t="s">
        <v>48</v>
      </c>
      <c r="C19" s="46"/>
      <c r="D19" s="46"/>
      <c r="E19" s="46"/>
      <c r="F19" s="50"/>
      <c r="G19" s="50"/>
      <c r="H19" s="50"/>
      <c r="I19" s="50"/>
      <c r="J19" s="47"/>
    </row>
    <row r="20" spans="1:10" ht="16.5" thickBot="1" x14ac:dyDescent="0.25">
      <c r="A20" s="44"/>
      <c r="B20" s="5" t="s">
        <v>49</v>
      </c>
      <c r="C20" s="357"/>
      <c r="D20" s="358"/>
      <c r="E20" s="358"/>
      <c r="F20" s="358"/>
      <c r="G20" s="359"/>
      <c r="H20" s="59"/>
      <c r="I20" s="59"/>
      <c r="J20" s="47"/>
    </row>
    <row r="21" spans="1:10" ht="16.5" thickBot="1" x14ac:dyDescent="0.25">
      <c r="A21" s="44"/>
      <c r="B21" s="5" t="s">
        <v>50</v>
      </c>
      <c r="C21" s="368"/>
      <c r="D21" s="368"/>
      <c r="E21" s="368"/>
      <c r="F21" s="368"/>
      <c r="G21" s="369"/>
      <c r="H21" s="59"/>
      <c r="I21" s="59"/>
      <c r="J21" s="47"/>
    </row>
    <row r="22" spans="1:10" ht="39" thickBot="1" x14ac:dyDescent="0.25">
      <c r="A22" s="44"/>
      <c r="B22" s="60" t="s">
        <v>15</v>
      </c>
      <c r="C22" s="352"/>
      <c r="D22" s="348"/>
      <c r="E22" s="348"/>
      <c r="F22" s="348"/>
      <c r="G22" s="349"/>
      <c r="H22" s="59"/>
      <c r="I22" s="59"/>
      <c r="J22" s="47"/>
    </row>
    <row r="23" spans="1:10" ht="16.5" thickBot="1" x14ac:dyDescent="0.25">
      <c r="A23" s="44"/>
      <c r="B23" s="5" t="s">
        <v>16</v>
      </c>
      <c r="C23" s="348"/>
      <c r="D23" s="348"/>
      <c r="E23" s="348"/>
      <c r="F23" s="348"/>
      <c r="G23" s="349"/>
      <c r="H23" s="59"/>
      <c r="I23" s="59"/>
      <c r="J23" s="47"/>
    </row>
    <row r="24" spans="1:10" ht="15.75" x14ac:dyDescent="0.2">
      <c r="A24" s="44"/>
      <c r="B24" s="61"/>
      <c r="C24" s="46"/>
      <c r="D24" s="46"/>
      <c r="E24" s="46"/>
      <c r="F24" s="46"/>
      <c r="G24" s="46"/>
      <c r="H24" s="46"/>
      <c r="I24" s="46"/>
      <c r="J24" s="47"/>
    </row>
    <row r="25" spans="1:10" ht="15.75" x14ac:dyDescent="0.2">
      <c r="A25" s="62"/>
      <c r="B25" s="63" t="s">
        <v>51</v>
      </c>
      <c r="C25" s="64"/>
      <c r="D25" s="64"/>
      <c r="E25" s="64"/>
      <c r="F25" s="64"/>
      <c r="G25" s="64"/>
      <c r="H25" s="64"/>
      <c r="I25" s="64"/>
      <c r="J25" s="65"/>
    </row>
    <row r="26" spans="1:10" ht="15.75" x14ac:dyDescent="0.2">
      <c r="A26" s="386" t="s">
        <v>52</v>
      </c>
      <c r="B26" s="387"/>
      <c r="C26" s="387"/>
      <c r="D26" s="387"/>
      <c r="E26" s="387"/>
      <c r="F26" s="387"/>
      <c r="G26" s="387"/>
      <c r="H26" s="387"/>
      <c r="I26" s="387"/>
      <c r="J26" s="388"/>
    </row>
    <row r="27" spans="1:10" ht="20.25" x14ac:dyDescent="0.2">
      <c r="A27" s="44"/>
      <c r="B27" s="66" t="s">
        <v>53</v>
      </c>
      <c r="C27" s="46"/>
      <c r="D27" s="46"/>
      <c r="E27" s="46"/>
      <c r="F27" s="50"/>
      <c r="G27" s="50"/>
      <c r="H27" s="50"/>
      <c r="I27" s="50"/>
      <c r="J27" s="47"/>
    </row>
    <row r="28" spans="1:10" ht="18.75" x14ac:dyDescent="0.2">
      <c r="A28" s="44"/>
      <c r="B28" s="49"/>
      <c r="C28" s="46"/>
      <c r="D28" s="46"/>
      <c r="E28" s="46"/>
      <c r="F28" s="50"/>
      <c r="G28" s="50"/>
      <c r="H28" s="50"/>
      <c r="I28" s="50"/>
      <c r="J28" s="47"/>
    </row>
    <row r="29" spans="1:10" ht="15.75" x14ac:dyDescent="0.25">
      <c r="A29" s="44"/>
      <c r="B29" s="11" t="s">
        <v>27</v>
      </c>
      <c r="C29" s="391" t="s">
        <v>27</v>
      </c>
      <c r="D29" s="391"/>
      <c r="E29" s="391"/>
      <c r="F29" s="391" t="s">
        <v>27</v>
      </c>
      <c r="G29" s="391"/>
      <c r="H29" s="391" t="s">
        <v>57</v>
      </c>
      <c r="I29" s="391"/>
      <c r="J29" s="47"/>
    </row>
    <row r="30" spans="1:10" ht="15.75" x14ac:dyDescent="0.2">
      <c r="A30" s="69"/>
      <c r="B30" s="70" t="s">
        <v>28</v>
      </c>
      <c r="C30" s="392" t="s">
        <v>58</v>
      </c>
      <c r="D30" s="392"/>
      <c r="E30" s="392"/>
      <c r="F30" s="392" t="s">
        <v>59</v>
      </c>
      <c r="G30" s="392"/>
      <c r="H30" s="392" t="s">
        <v>60</v>
      </c>
      <c r="I30" s="392"/>
      <c r="J30" s="71"/>
    </row>
    <row r="31" spans="1:10" ht="15.75" x14ac:dyDescent="0.2">
      <c r="A31" s="69"/>
      <c r="B31" s="70"/>
      <c r="C31" s="70"/>
      <c r="D31" s="70"/>
      <c r="E31" s="70"/>
      <c r="F31" s="70"/>
      <c r="G31" s="70"/>
      <c r="H31" s="70"/>
      <c r="I31" s="70"/>
      <c r="J31" s="71"/>
    </row>
    <row r="32" spans="1:10" ht="15.75" x14ac:dyDescent="0.2">
      <c r="A32" s="44"/>
      <c r="B32" s="67"/>
      <c r="C32" s="46"/>
      <c r="D32" s="46"/>
      <c r="E32" s="46"/>
      <c r="F32" s="46"/>
      <c r="G32" s="46"/>
      <c r="H32" s="46"/>
      <c r="I32" s="46"/>
      <c r="J32" s="47"/>
    </row>
    <row r="33" spans="1:10" ht="15.75" x14ac:dyDescent="0.25">
      <c r="A33" s="44"/>
      <c r="B33" s="11" t="s">
        <v>27</v>
      </c>
      <c r="C33" s="391" t="s">
        <v>27</v>
      </c>
      <c r="D33" s="391"/>
      <c r="E33" s="391"/>
      <c r="F33" s="391" t="s">
        <v>27</v>
      </c>
      <c r="G33" s="391"/>
      <c r="H33" s="391" t="s">
        <v>57</v>
      </c>
      <c r="I33" s="391"/>
      <c r="J33" s="47"/>
    </row>
    <row r="34" spans="1:10" ht="15.75" x14ac:dyDescent="0.2">
      <c r="A34" s="69"/>
      <c r="B34" s="70" t="s">
        <v>28</v>
      </c>
      <c r="C34" s="392" t="s">
        <v>58</v>
      </c>
      <c r="D34" s="392"/>
      <c r="E34" s="392"/>
      <c r="F34" s="392" t="s">
        <v>59</v>
      </c>
      <c r="G34" s="392"/>
      <c r="H34" s="392" t="s">
        <v>60</v>
      </c>
      <c r="I34" s="392"/>
      <c r="J34" s="71"/>
    </row>
    <row r="35" spans="1:10" ht="15.75" x14ac:dyDescent="0.2">
      <c r="A35" s="69"/>
      <c r="B35" s="70"/>
      <c r="C35" s="70"/>
      <c r="D35" s="70"/>
      <c r="E35" s="70"/>
      <c r="F35" s="70"/>
      <c r="G35" s="70"/>
      <c r="H35" s="70"/>
      <c r="I35" s="70"/>
      <c r="J35" s="71"/>
    </row>
    <row r="36" spans="1:10" ht="15.75" x14ac:dyDescent="0.2">
      <c r="A36" s="44"/>
      <c r="B36" s="67"/>
      <c r="C36" s="46"/>
      <c r="D36" s="46"/>
      <c r="E36" s="46"/>
      <c r="F36" s="46"/>
      <c r="G36" s="46"/>
      <c r="H36" s="46"/>
      <c r="I36" s="46"/>
      <c r="J36" s="47"/>
    </row>
    <row r="37" spans="1:10" ht="15.75" x14ac:dyDescent="0.2">
      <c r="A37" s="44"/>
      <c r="B37" s="68" t="s">
        <v>54</v>
      </c>
      <c r="C37" s="391" t="s">
        <v>55</v>
      </c>
      <c r="D37" s="391"/>
      <c r="E37" s="391"/>
      <c r="F37" s="391" t="s">
        <v>56</v>
      </c>
      <c r="G37" s="391"/>
      <c r="H37" s="391" t="s">
        <v>57</v>
      </c>
      <c r="I37" s="391"/>
      <c r="J37" s="47"/>
    </row>
    <row r="38" spans="1:10" ht="15.75" x14ac:dyDescent="0.2">
      <c r="A38" s="69"/>
      <c r="B38" s="70" t="s">
        <v>28</v>
      </c>
      <c r="C38" s="392" t="s">
        <v>58</v>
      </c>
      <c r="D38" s="392"/>
      <c r="E38" s="392"/>
      <c r="F38" s="392" t="s">
        <v>59</v>
      </c>
      <c r="G38" s="392"/>
      <c r="H38" s="392" t="s">
        <v>60</v>
      </c>
      <c r="I38" s="392"/>
      <c r="J38" s="71"/>
    </row>
    <row r="39" spans="1:10" ht="15.75" x14ac:dyDescent="0.2">
      <c r="A39" s="44"/>
      <c r="B39" s="61"/>
      <c r="C39" s="46"/>
      <c r="D39" s="46"/>
      <c r="E39" s="46"/>
      <c r="F39" s="46"/>
      <c r="G39" s="46"/>
      <c r="H39" s="46"/>
      <c r="I39" s="46"/>
      <c r="J39" s="47"/>
    </row>
    <row r="40" spans="1:10" ht="15.75" x14ac:dyDescent="0.2">
      <c r="A40" s="44"/>
      <c r="B40" s="67"/>
      <c r="C40" s="46"/>
      <c r="D40" s="46"/>
      <c r="E40" s="46"/>
      <c r="F40" s="46"/>
      <c r="G40" s="46"/>
      <c r="H40" s="46"/>
      <c r="I40" s="46"/>
      <c r="J40" s="47"/>
    </row>
    <row r="41" spans="1:10" ht="15.75" x14ac:dyDescent="0.2">
      <c r="A41" s="44"/>
      <c r="B41" s="383" t="s">
        <v>61</v>
      </c>
      <c r="C41" s="383"/>
      <c r="D41" s="67"/>
      <c r="E41" s="67"/>
      <c r="F41" s="46"/>
      <c r="G41" s="46"/>
      <c r="H41" s="46"/>
      <c r="I41" s="46"/>
      <c r="J41" s="47"/>
    </row>
    <row r="42" spans="1:10" ht="15.75" x14ac:dyDescent="0.2">
      <c r="A42" s="44"/>
      <c r="B42" s="384" t="s">
        <v>62</v>
      </c>
      <c r="C42" s="384"/>
      <c r="D42" s="61"/>
      <c r="E42" s="61"/>
      <c r="F42" s="46"/>
      <c r="G42" s="46"/>
      <c r="H42" s="46"/>
      <c r="I42" s="46"/>
      <c r="J42" s="47"/>
    </row>
    <row r="43" spans="1:10" ht="15.75" x14ac:dyDescent="0.2">
      <c r="A43" s="44"/>
      <c r="B43" s="72"/>
      <c r="C43" s="72"/>
      <c r="D43" s="72"/>
      <c r="E43" s="72"/>
      <c r="F43" s="46"/>
      <c r="G43" s="46"/>
      <c r="H43" s="46"/>
      <c r="I43" s="46"/>
      <c r="J43" s="47"/>
    </row>
    <row r="44" spans="1:10" ht="15.75" x14ac:dyDescent="0.2">
      <c r="A44" s="386" t="s">
        <v>52</v>
      </c>
      <c r="B44" s="387"/>
      <c r="C44" s="387"/>
      <c r="D44" s="387"/>
      <c r="E44" s="387"/>
      <c r="F44" s="387"/>
      <c r="G44" s="387"/>
      <c r="H44" s="387"/>
      <c r="I44" s="387"/>
      <c r="J44" s="388"/>
    </row>
    <row r="45" spans="1:10" ht="20.25" x14ac:dyDescent="0.2">
      <c r="A45" s="44"/>
      <c r="B45" s="66" t="s">
        <v>63</v>
      </c>
      <c r="C45" s="46"/>
      <c r="D45" s="46"/>
      <c r="E45" s="46"/>
      <c r="F45" s="50"/>
      <c r="G45" s="50"/>
      <c r="H45" s="50"/>
      <c r="I45" s="50"/>
      <c r="J45" s="47"/>
    </row>
    <row r="46" spans="1:10" ht="15.75" x14ac:dyDescent="0.2">
      <c r="A46" s="44"/>
      <c r="B46" s="67"/>
      <c r="C46" s="46"/>
      <c r="D46" s="46"/>
      <c r="E46" s="46"/>
      <c r="F46" s="46"/>
      <c r="G46" s="46"/>
      <c r="H46" s="46"/>
      <c r="I46" s="46"/>
      <c r="J46" s="47"/>
    </row>
    <row r="47" spans="1:10" ht="15.75" x14ac:dyDescent="0.2">
      <c r="A47" s="44"/>
      <c r="B47" s="389" t="s">
        <v>64</v>
      </c>
      <c r="C47" s="389"/>
      <c r="D47" s="389"/>
      <c r="E47" s="389"/>
      <c r="F47" s="389"/>
      <c r="G47" s="390" t="s">
        <v>65</v>
      </c>
      <c r="H47" s="390"/>
      <c r="I47" s="73"/>
      <c r="J47" s="47"/>
    </row>
    <row r="48" spans="1:10" ht="15.75" x14ac:dyDescent="0.2">
      <c r="A48" s="44"/>
      <c r="B48" s="389" t="s">
        <v>66</v>
      </c>
      <c r="C48" s="389"/>
      <c r="D48" s="389"/>
      <c r="E48" s="389"/>
      <c r="F48" s="389"/>
      <c r="G48" s="73"/>
      <c r="H48" s="73"/>
      <c r="I48" s="73"/>
      <c r="J48" s="47"/>
    </row>
    <row r="49" spans="1:10" ht="15.75" x14ac:dyDescent="0.2">
      <c r="A49" s="44"/>
      <c r="B49" s="67"/>
      <c r="C49" s="46"/>
      <c r="D49" s="46"/>
      <c r="E49" s="46"/>
      <c r="F49" s="46"/>
      <c r="G49" s="46"/>
      <c r="H49" s="46"/>
      <c r="I49" s="46"/>
      <c r="J49" s="47"/>
    </row>
    <row r="50" spans="1:10" ht="15.75" x14ac:dyDescent="0.2">
      <c r="A50" s="44"/>
      <c r="B50" s="61" t="s">
        <v>67</v>
      </c>
      <c r="C50" s="46"/>
      <c r="D50" s="46"/>
      <c r="E50" s="46"/>
      <c r="F50" s="46"/>
      <c r="G50" s="46"/>
      <c r="H50" s="46"/>
      <c r="I50" s="46"/>
      <c r="J50" s="47"/>
    </row>
    <row r="51" spans="1:10" ht="15.75" x14ac:dyDescent="0.2">
      <c r="A51" s="44"/>
      <c r="B51" s="67"/>
      <c r="C51" s="46"/>
      <c r="D51" s="46"/>
      <c r="E51" s="46"/>
      <c r="F51" s="46"/>
      <c r="G51" s="46"/>
      <c r="H51" s="46"/>
      <c r="I51" s="46"/>
      <c r="J51" s="47"/>
    </row>
    <row r="52" spans="1:10" ht="15.75" x14ac:dyDescent="0.2">
      <c r="A52" s="44"/>
      <c r="B52" s="383" t="s">
        <v>68</v>
      </c>
      <c r="C52" s="383"/>
      <c r="D52" s="383"/>
      <c r="E52" s="383"/>
      <c r="F52" s="383" t="s">
        <v>68</v>
      </c>
      <c r="G52" s="383"/>
      <c r="H52" s="383"/>
      <c r="I52" s="383"/>
      <c r="J52" s="47"/>
    </row>
    <row r="53" spans="1:10" ht="15.75" x14ac:dyDescent="0.2">
      <c r="A53" s="44"/>
      <c r="B53" s="384" t="s">
        <v>36</v>
      </c>
      <c r="C53" s="384"/>
      <c r="D53" s="384"/>
      <c r="E53" s="384"/>
      <c r="F53" s="385" t="s">
        <v>69</v>
      </c>
      <c r="G53" s="385"/>
      <c r="H53" s="385"/>
      <c r="I53" s="385"/>
      <c r="J53" s="47"/>
    </row>
    <row r="54" spans="1:10" ht="15.75" x14ac:dyDescent="0.2">
      <c r="A54" s="44"/>
      <c r="B54" s="61"/>
      <c r="C54" s="46"/>
      <c r="D54" s="46"/>
      <c r="E54" s="46"/>
      <c r="F54" s="46"/>
      <c r="G54" s="46"/>
      <c r="H54" s="46"/>
      <c r="I54" s="46"/>
      <c r="J54" s="47"/>
    </row>
    <row r="55" spans="1:10" ht="18.75" x14ac:dyDescent="0.2">
      <c r="A55" s="44"/>
      <c r="B55" s="49" t="s">
        <v>70</v>
      </c>
      <c r="C55" s="46"/>
      <c r="D55" s="46"/>
      <c r="E55" s="46"/>
      <c r="F55" s="50"/>
      <c r="G55" s="50"/>
      <c r="H55" s="50"/>
      <c r="I55" s="50"/>
      <c r="J55" s="47"/>
    </row>
    <row r="56" spans="1:10" ht="15.75" x14ac:dyDescent="0.2">
      <c r="A56" s="44"/>
      <c r="B56" s="54" t="s">
        <v>71</v>
      </c>
      <c r="C56" s="46"/>
      <c r="D56" s="46"/>
      <c r="E56" s="46"/>
      <c r="F56" s="46"/>
      <c r="G56" s="46"/>
      <c r="H56" s="46"/>
      <c r="I56" s="46"/>
      <c r="J56" s="47"/>
    </row>
    <row r="57" spans="1:10" ht="15.75" x14ac:dyDescent="0.2">
      <c r="A57" s="37"/>
      <c r="B57" s="54" t="s">
        <v>163</v>
      </c>
      <c r="C57" s="39"/>
      <c r="D57" s="39"/>
      <c r="E57" s="39"/>
      <c r="F57" s="38"/>
      <c r="G57" s="39"/>
      <c r="H57" s="39"/>
      <c r="I57" s="39"/>
      <c r="J57" s="42"/>
    </row>
    <row r="58" spans="1:10" ht="15" thickBot="1" x14ac:dyDescent="0.25">
      <c r="A58" s="33"/>
      <c r="B58" s="34"/>
      <c r="C58" s="34"/>
      <c r="D58" s="34"/>
      <c r="E58" s="34"/>
      <c r="F58" s="34"/>
      <c r="G58" s="34"/>
      <c r="H58" s="34"/>
      <c r="I58" s="34"/>
      <c r="J58" s="35"/>
    </row>
  </sheetData>
  <sheetProtection algorithmName="SHA-512" hashValue="frEGJmnSsVsA4EoyW/vY7460vC391A/x1FnIL59Gtur+0qsg3SY28IEoKPhAtEQunf55mxcsnrNzDFit+RJETQ==" saltValue="BTq8CplvANESAwcGnaYssA==" spinCount="100000" sheet="1" selectLockedCells="1"/>
  <protectedRanges>
    <protectedRange sqref="H13 C13 C15 F15 H15 H17 F17 C17 B29:I29 B32:I33 B36:I37 B40:C41 B52 F52 B47 C20:H23 H8" name="Appendix_2_range"/>
  </protectedRanges>
  <mergeCells count="41">
    <mergeCell ref="C23:G23"/>
    <mergeCell ref="H8:I8"/>
    <mergeCell ref="B10:I10"/>
    <mergeCell ref="C13:F13"/>
    <mergeCell ref="H13:I13"/>
    <mergeCell ref="C15:D15"/>
    <mergeCell ref="H15:I15"/>
    <mergeCell ref="C17:D17"/>
    <mergeCell ref="H17:I17"/>
    <mergeCell ref="C20:G20"/>
    <mergeCell ref="C21:G21"/>
    <mergeCell ref="C22:G22"/>
    <mergeCell ref="A26:J26"/>
    <mergeCell ref="C29:E29"/>
    <mergeCell ref="F29:G29"/>
    <mergeCell ref="H29:I29"/>
    <mergeCell ref="C30:E30"/>
    <mergeCell ref="F30:G30"/>
    <mergeCell ref="H30:I30"/>
    <mergeCell ref="C33:E33"/>
    <mergeCell ref="F33:G33"/>
    <mergeCell ref="H33:I33"/>
    <mergeCell ref="C34:E34"/>
    <mergeCell ref="F34:G34"/>
    <mergeCell ref="H34:I34"/>
    <mergeCell ref="C37:E37"/>
    <mergeCell ref="F37:G37"/>
    <mergeCell ref="H37:I37"/>
    <mergeCell ref="C38:E38"/>
    <mergeCell ref="F38:G38"/>
    <mergeCell ref="H38:I38"/>
    <mergeCell ref="B52:E52"/>
    <mergeCell ref="F52:I52"/>
    <mergeCell ref="B53:E53"/>
    <mergeCell ref="F53:I53"/>
    <mergeCell ref="B41:C41"/>
    <mergeCell ref="B42:C42"/>
    <mergeCell ref="A44:J44"/>
    <mergeCell ref="B47:F47"/>
    <mergeCell ref="G47:H47"/>
    <mergeCell ref="B48:F48"/>
  </mergeCells>
  <dataValidations count="3">
    <dataValidation type="list" allowBlank="1" showInputMessage="1" showErrorMessage="1" sqref="C20:G20" xr:uid="{00000000-0002-0000-0200-000000000000}">
      <formula1>BANK</formula1>
    </dataValidation>
    <dataValidation type="list" allowBlank="1" showInputMessage="1" showErrorMessage="1" sqref="C21:G21" xr:uid="{00000000-0002-0000-0200-000001000000}">
      <formula1>shem_mispar2</formula1>
    </dataValidation>
    <dataValidation allowBlank="1" showInputMessage="1" showErrorMessage="1" sqref="H20:I23" xr:uid="{00000000-0002-0000-0200-000002000000}"/>
  </dataValidations>
  <pageMargins left="0.31496062992125984" right="0.31496062992125984" top="0.55118110236220474" bottom="0.55118110236220474" header="0.31496062992125984" footer="0.31496062992125984"/>
  <pageSetup paperSize="9" scale="79"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98"/>
  <sheetViews>
    <sheetView rightToLeft="1" zoomScale="73" zoomScaleNormal="73" workbookViewId="0">
      <selection activeCell="F92" sqref="F92:G92"/>
    </sheetView>
  </sheetViews>
  <sheetFormatPr defaultRowHeight="14.25" x14ac:dyDescent="0.2"/>
  <cols>
    <col min="1" max="1" width="2.125" style="141" customWidth="1"/>
    <col min="2" max="2" width="24" style="141" customWidth="1"/>
    <col min="3" max="3" width="18.875" style="141" customWidth="1"/>
    <col min="4" max="4" width="21.875" style="141" customWidth="1"/>
    <col min="5" max="5" width="17.25" style="141" bestFit="1" customWidth="1"/>
    <col min="6" max="6" width="16.75" style="141" customWidth="1"/>
    <col min="7" max="7" width="20.875" style="141" customWidth="1"/>
    <col min="8" max="8" width="21" style="141" customWidth="1"/>
    <col min="9" max="9" width="12.625" style="141" customWidth="1"/>
    <col min="10" max="10" width="19.25" style="141" customWidth="1"/>
    <col min="11" max="11" width="20.625" style="141" customWidth="1"/>
    <col min="12" max="12" width="11" style="141" customWidth="1"/>
    <col min="13" max="13" width="9" style="141"/>
    <col min="14" max="16" width="0" style="141" hidden="1" customWidth="1"/>
    <col min="17" max="17" width="46.5" style="141" hidden="1" customWidth="1"/>
    <col min="18" max="20" width="0" style="141" hidden="1" customWidth="1"/>
    <col min="21" max="16384" width="9" style="141"/>
  </cols>
  <sheetData>
    <row r="1" spans="1:13" ht="11.25" customHeight="1" thickBot="1" x14ac:dyDescent="0.25"/>
    <row r="2" spans="1:13" x14ac:dyDescent="0.2">
      <c r="B2" s="164"/>
      <c r="C2" s="165"/>
      <c r="D2" s="165"/>
      <c r="E2" s="165"/>
      <c r="F2" s="165"/>
      <c r="G2" s="165"/>
      <c r="H2" s="165"/>
      <c r="I2" s="165"/>
      <c r="J2" s="165"/>
      <c r="K2" s="165"/>
      <c r="L2" s="166"/>
    </row>
    <row r="3" spans="1:13" x14ac:dyDescent="0.2">
      <c r="B3" s="167"/>
      <c r="C3" s="168"/>
      <c r="D3" s="168"/>
      <c r="E3" s="168"/>
      <c r="F3" s="168"/>
      <c r="G3" s="168"/>
      <c r="H3" s="168"/>
      <c r="I3" s="168"/>
      <c r="J3" s="168"/>
      <c r="K3" s="168"/>
      <c r="L3" s="144"/>
    </row>
    <row r="4" spans="1:13" x14ac:dyDescent="0.2">
      <c r="B4" s="167"/>
      <c r="C4" s="168"/>
      <c r="D4" s="168"/>
      <c r="E4" s="168"/>
      <c r="F4" s="168"/>
      <c r="G4" s="168"/>
      <c r="H4" s="168"/>
      <c r="I4" s="168"/>
      <c r="J4" s="168"/>
      <c r="K4" s="168"/>
      <c r="L4" s="144"/>
    </row>
    <row r="5" spans="1:13" x14ac:dyDescent="0.2">
      <c r="B5" s="167"/>
      <c r="C5" s="168"/>
      <c r="D5" s="168"/>
      <c r="E5" s="168"/>
      <c r="F5" s="168"/>
      <c r="G5" s="168"/>
      <c r="H5" s="168"/>
      <c r="I5" s="168"/>
      <c r="J5" s="168"/>
      <c r="K5" s="168"/>
      <c r="L5" s="144"/>
    </row>
    <row r="6" spans="1:13" x14ac:dyDescent="0.2">
      <c r="B6" s="167"/>
      <c r="C6" s="168"/>
      <c r="D6" s="168"/>
      <c r="E6" s="168"/>
      <c r="F6" s="168"/>
      <c r="G6" s="168"/>
      <c r="H6" s="168"/>
      <c r="I6" s="168"/>
      <c r="J6" s="168"/>
      <c r="K6" s="168"/>
      <c r="L6" s="144"/>
    </row>
    <row r="7" spans="1:13" x14ac:dyDescent="0.2">
      <c r="B7" s="167"/>
      <c r="C7" s="168"/>
      <c r="D7" s="168"/>
      <c r="E7" s="168"/>
      <c r="F7" s="168"/>
      <c r="G7" s="168"/>
      <c r="H7" s="168"/>
      <c r="I7" s="168"/>
      <c r="J7" s="168"/>
      <c r="K7" s="168"/>
      <c r="L7" s="144"/>
    </row>
    <row r="8" spans="1:13" ht="16.5" customHeight="1" thickBot="1" x14ac:dyDescent="0.25">
      <c r="B8" s="149"/>
      <c r="C8" s="75"/>
      <c r="D8" s="75"/>
      <c r="E8" s="75"/>
      <c r="F8" s="75"/>
      <c r="G8" s="168"/>
      <c r="H8" s="168"/>
      <c r="I8" s="199" t="s">
        <v>36</v>
      </c>
      <c r="J8" s="200">
        <v>44081</v>
      </c>
      <c r="K8" s="168"/>
      <c r="L8" s="144"/>
    </row>
    <row r="9" spans="1:13" ht="15" x14ac:dyDescent="0.2">
      <c r="B9" s="150"/>
      <c r="C9" s="75"/>
      <c r="D9" s="75"/>
      <c r="E9" s="75"/>
      <c r="F9" s="75"/>
      <c r="G9" s="75"/>
      <c r="H9" s="75"/>
      <c r="I9" s="75"/>
      <c r="J9" s="75"/>
      <c r="K9" s="75"/>
      <c r="L9" s="93"/>
    </row>
    <row r="10" spans="1:13" ht="21" thickBot="1" x14ac:dyDescent="0.25">
      <c r="B10" s="401" t="s">
        <v>268</v>
      </c>
      <c r="C10" s="394"/>
      <c r="D10" s="394"/>
      <c r="E10" s="394"/>
      <c r="F10" s="394"/>
      <c r="G10" s="394"/>
      <c r="H10" s="394"/>
      <c r="I10" s="394"/>
      <c r="J10" s="394"/>
      <c r="K10" s="394"/>
      <c r="L10" s="402"/>
      <c r="M10" s="151"/>
    </row>
    <row r="11" spans="1:13" ht="38.25" thickBot="1" x14ac:dyDescent="0.25">
      <c r="B11" s="309" t="s">
        <v>267</v>
      </c>
      <c r="C11" s="168"/>
      <c r="D11" s="309" t="s">
        <v>85</v>
      </c>
      <c r="E11" s="168"/>
      <c r="F11" s="309" t="s">
        <v>103</v>
      </c>
      <c r="G11" s="168"/>
      <c r="H11" s="309" t="s">
        <v>306</v>
      </c>
      <c r="I11" s="168"/>
      <c r="J11" s="309" t="s">
        <v>307</v>
      </c>
      <c r="K11" s="168"/>
      <c r="L11" s="93"/>
    </row>
    <row r="12" spans="1:13" ht="26.25" customHeight="1" thickBot="1" x14ac:dyDescent="0.25">
      <c r="B12" s="152"/>
      <c r="C12" s="247" t="s">
        <v>106</v>
      </c>
      <c r="D12" s="152"/>
      <c r="E12" s="247" t="s">
        <v>106</v>
      </c>
      <c r="F12" s="152"/>
      <c r="G12" s="291" t="s">
        <v>106</v>
      </c>
      <c r="H12" s="152"/>
      <c r="I12" s="133" t="s">
        <v>106</v>
      </c>
      <c r="J12" s="152"/>
      <c r="K12" s="133" t="s">
        <v>106</v>
      </c>
      <c r="L12" s="190"/>
    </row>
    <row r="13" spans="1:13" ht="38.25" thickBot="1" x14ac:dyDescent="0.25">
      <c r="B13" s="309" t="s">
        <v>275</v>
      </c>
      <c r="C13" s="168"/>
      <c r="D13" s="309" t="s">
        <v>276</v>
      </c>
      <c r="E13" s="168"/>
      <c r="F13" s="194"/>
      <c r="G13" s="168"/>
      <c r="H13" s="309" t="s">
        <v>277</v>
      </c>
      <c r="I13" s="168"/>
      <c r="J13" s="189" t="s">
        <v>104</v>
      </c>
      <c r="K13" s="168"/>
      <c r="L13" s="93"/>
    </row>
    <row r="14" spans="1:13" ht="42" customHeight="1" thickBot="1" x14ac:dyDescent="0.25">
      <c r="B14" s="307" t="str">
        <f>IFERROR(VLOOKUP(F12,גיליון1!$R$5:$S$25,2,0),"")</f>
        <v/>
      </c>
      <c r="C14" s="241" t="s">
        <v>305</v>
      </c>
      <c r="D14" s="308" t="str">
        <f>IFERROR(VLOOKUP(D12,טבלה13[#All],4,0),"")</f>
        <v/>
      </c>
      <c r="E14" s="425" t="s">
        <v>278</v>
      </c>
      <c r="F14" s="426"/>
      <c r="G14" s="133"/>
      <c r="H14" s="308" t="str">
        <f>IFERROR(VLOOKUP(D12,טבלה13[#All],3,0),"")</f>
        <v/>
      </c>
      <c r="I14" s="247" t="s">
        <v>305</v>
      </c>
      <c r="J14" s="152"/>
      <c r="K14" s="133" t="s">
        <v>105</v>
      </c>
      <c r="L14" s="190"/>
    </row>
    <row r="15" spans="1:13" ht="24.75" customHeight="1" x14ac:dyDescent="0.2">
      <c r="B15" s="191"/>
      <c r="C15" s="133"/>
      <c r="D15" s="192"/>
      <c r="E15" s="133"/>
      <c r="F15" s="192"/>
      <c r="G15" s="133"/>
      <c r="H15" s="192"/>
      <c r="I15" s="133"/>
      <c r="J15" s="192"/>
      <c r="K15" s="133"/>
      <c r="L15" s="190"/>
    </row>
    <row r="16" spans="1:13" customFormat="1" ht="16.5" thickBot="1" x14ac:dyDescent="0.25">
      <c r="A16" s="141"/>
      <c r="B16" s="310" t="s">
        <v>272</v>
      </c>
      <c r="C16" s="311"/>
      <c r="D16" s="312"/>
      <c r="E16" s="312"/>
      <c r="F16" s="312"/>
      <c r="G16" s="311"/>
      <c r="H16" s="311"/>
      <c r="I16" s="74"/>
      <c r="J16" s="21"/>
      <c r="K16" s="21"/>
      <c r="L16" s="22"/>
    </row>
    <row r="17" spans="1:12" customFormat="1" ht="27" customHeight="1" thickBot="1" x14ac:dyDescent="0.25">
      <c r="A17" s="80"/>
      <c r="B17" s="436"/>
      <c r="C17" s="437"/>
      <c r="D17" s="437"/>
      <c r="E17" s="313" t="s">
        <v>106</v>
      </c>
      <c r="F17" s="407" t="s">
        <v>292</v>
      </c>
      <c r="G17" s="408"/>
      <c r="H17" s="282" t="s">
        <v>73</v>
      </c>
      <c r="I17" s="74"/>
      <c r="J17" s="21"/>
      <c r="K17" s="21"/>
      <c r="L17" s="22"/>
    </row>
    <row r="18" spans="1:12" customFormat="1" ht="32.25" thickBot="1" x14ac:dyDescent="0.25">
      <c r="A18" s="81"/>
      <c r="B18" s="409" t="s">
        <v>93</v>
      </c>
      <c r="C18" s="410"/>
      <c r="D18" s="410"/>
      <c r="E18" s="314" t="s">
        <v>311</v>
      </c>
      <c r="F18" s="315" t="s">
        <v>100</v>
      </c>
      <c r="G18" s="315" t="s">
        <v>101</v>
      </c>
      <c r="H18" s="227" t="s">
        <v>308</v>
      </c>
      <c r="I18" s="74"/>
      <c r="J18" s="21"/>
      <c r="K18" s="21"/>
      <c r="L18" s="22"/>
    </row>
    <row r="19" spans="1:12" customFormat="1" ht="15.75" x14ac:dyDescent="0.2">
      <c r="A19" s="81"/>
      <c r="B19" s="411" t="s">
        <v>96</v>
      </c>
      <c r="C19" s="412"/>
      <c r="D19" s="412"/>
      <c r="E19" s="225"/>
      <c r="F19" s="304">
        <f>SUMIF($B$66:$B$74,$Q$65,$H$66:$H$74)+SUMIF($B$66:$B$74,$Q$66,$H$66:$H$74)+SUMIF($B$66:$B$74,$Q$67,$H$66:$H$74)+SUMIF($B$66:$B$74,$Q$68,$H$66:$H$74)</f>
        <v>0</v>
      </c>
      <c r="G19" s="304">
        <f>SUMIF($B$66:$B$74,$Q$65,$I$66:$I$74)+SUMIF($B$66:$B$74,$Q$66,$I$66:$I$74)+SUMIF($B$66:$B$74,$Q$67,$I$66:$I$74)+SUMIF($B$66:$B$74,$Q$68,$I$66:$I$74)</f>
        <v>0</v>
      </c>
      <c r="H19" s="226">
        <f>IFERROR(+G19/F19,0)</f>
        <v>0</v>
      </c>
      <c r="I19" s="74"/>
      <c r="J19" s="21"/>
      <c r="K19" s="21"/>
      <c r="L19" s="22"/>
    </row>
    <row r="20" spans="1:12" customFormat="1" ht="15.75" x14ac:dyDescent="0.2">
      <c r="A20" s="81"/>
      <c r="B20" s="413" t="s">
        <v>97</v>
      </c>
      <c r="C20" s="414"/>
      <c r="D20" s="414"/>
      <c r="E20" s="137"/>
      <c r="F20" s="305">
        <f>SUMIF($B$66:$B$74,$Q69,$H$66:$H$74)+SUMIF($B$66:$B$74,$Q$70,$H$66:$H$74)</f>
        <v>0</v>
      </c>
      <c r="G20" s="305">
        <f>SUMIF($B$66:$B$74,$Q$69,$I$66:$I$74)+SUMIF($B$66:$B$74,$Q$70,$I$66:$I$74)</f>
        <v>0</v>
      </c>
      <c r="H20" s="201">
        <f t="shared" ref="H20:H22" si="0">IFERROR(+G20/F20,0)</f>
        <v>0</v>
      </c>
      <c r="I20" s="74"/>
      <c r="J20" s="21"/>
      <c r="K20" s="21"/>
      <c r="L20" s="22"/>
    </row>
    <row r="21" spans="1:12" customFormat="1" ht="15.75" x14ac:dyDescent="0.2">
      <c r="A21" s="81"/>
      <c r="B21" s="418" t="s">
        <v>98</v>
      </c>
      <c r="C21" s="419"/>
      <c r="D21" s="419"/>
      <c r="E21" s="134"/>
      <c r="F21" s="305">
        <f>SUMIF($B$80:$B$87,$Q$79,$E$80:$E$87)+SUMIF($B$80:$B$87,$Q$80,$E$80:$E$87)+SUMIF($B$80:$B$87,$Q$81,$E$80:$E$87)+SUMIF($B$80:$B$87,$Q$82,$E$80:$E$87)+SUMIF($B$80:$B$87,$Q$83,$E$80:$E$87)++SUMIF($B$80:$B$87,$Q$88,$E$80:$E$87)</f>
        <v>0</v>
      </c>
      <c r="G21" s="305">
        <f>SUMIF($B$80:$B$87,$Q$79,$F$80:$F$87)+SUMIF($B$80:$B$87,$Q$80,$F$80:$F$87)+SUMIF($B$80:$B$87,$Q$81,$F$80:$F$87)+SUMIF($B$80:$B$87,$Q$82,$F$80:$F$87)+SUMIF($B$80:$B$87,$Q$83,$F$80:$F$87)+SUMIF($B$80:$B$87,$Q$88,$F$80:$F$87)</f>
        <v>0</v>
      </c>
      <c r="H21" s="201">
        <f t="shared" si="0"/>
        <v>0</v>
      </c>
      <c r="I21" s="74"/>
      <c r="J21" s="21"/>
      <c r="K21" s="21"/>
      <c r="L21" s="22"/>
    </row>
    <row r="22" spans="1:12" customFormat="1" ht="15.75" x14ac:dyDescent="0.2">
      <c r="A22" s="81"/>
      <c r="B22" s="418" t="s">
        <v>99</v>
      </c>
      <c r="C22" s="419"/>
      <c r="D22" s="419"/>
      <c r="E22" s="134"/>
      <c r="F22" s="305">
        <f>SUMIF($B$80:$B$87,$Q$84,$E$80:$E$87)+SUMIF($B$80:$B$87,$Q$85,$E$80:$E$87)+SUMIF($B$80:$B$87,$Q$86,$E$80:$E$87)+SUMIF($B$80:$B$87,$Q$87,$E$80:$E$87)</f>
        <v>0</v>
      </c>
      <c r="G22" s="305">
        <f>SUMIF($B$80:$B$87,$Q$84,$F$80:$F$87)+SUMIF($B$80:$B$87,$Q$85,$F$80:$F$87)+SUMIF($B$80:$B$87,$Q$86,$F$80:$F$87)+SUMIF($B$80:$B$87,$Q$87,$F$80:$F$87)</f>
        <v>0</v>
      </c>
      <c r="H22" s="201">
        <f t="shared" si="0"/>
        <v>0</v>
      </c>
      <c r="I22" s="74"/>
      <c r="J22" s="21"/>
      <c r="K22" s="21"/>
      <c r="L22" s="22"/>
    </row>
    <row r="23" spans="1:12" customFormat="1" ht="16.5" thickBot="1" x14ac:dyDescent="0.25">
      <c r="A23" s="81"/>
      <c r="B23" s="420" t="s">
        <v>72</v>
      </c>
      <c r="C23" s="421"/>
      <c r="D23" s="421"/>
      <c r="E23" s="422"/>
      <c r="F23" s="316">
        <f>SUM(F19:F22)</f>
        <v>0</v>
      </c>
      <c r="G23" s="316">
        <f>SUM(G19:G22)</f>
        <v>0</v>
      </c>
      <c r="H23" s="89">
        <f>IFERROR(+G23/F23,0)</f>
        <v>0</v>
      </c>
      <c r="I23" s="74"/>
      <c r="J23" s="21"/>
      <c r="K23" s="21"/>
      <c r="L23" s="22"/>
    </row>
    <row r="24" spans="1:12" s="198" customFormat="1" ht="18.75" x14ac:dyDescent="0.2">
      <c r="A24" s="195"/>
      <c r="B24" s="427" t="s">
        <v>309</v>
      </c>
      <c r="C24" s="428"/>
      <c r="D24" s="428"/>
      <c r="E24" s="428"/>
      <c r="F24" s="428"/>
      <c r="G24" s="428"/>
      <c r="H24" s="428"/>
      <c r="I24" s="79"/>
      <c r="J24" s="196"/>
      <c r="K24" s="196"/>
      <c r="L24" s="197"/>
    </row>
    <row r="25" spans="1:12" s="198" customFormat="1" ht="19.5" customHeight="1" x14ac:dyDescent="0.2">
      <c r="A25" s="195"/>
      <c r="B25" s="429" t="s">
        <v>342</v>
      </c>
      <c r="C25" s="430"/>
      <c r="D25" s="430"/>
      <c r="E25" s="430"/>
      <c r="F25" s="430"/>
      <c r="G25" s="430"/>
      <c r="H25" s="430"/>
      <c r="I25" s="79"/>
      <c r="J25" s="196"/>
      <c r="K25" s="196"/>
      <c r="L25" s="197"/>
    </row>
    <row r="26" spans="1:12" s="198" customFormat="1" ht="18.75" customHeight="1" x14ac:dyDescent="0.2">
      <c r="A26" s="195"/>
      <c r="B26" s="429" t="s">
        <v>312</v>
      </c>
      <c r="C26" s="430"/>
      <c r="D26" s="430"/>
      <c r="E26" s="430"/>
      <c r="F26" s="430"/>
      <c r="G26" s="430"/>
      <c r="H26" s="430"/>
      <c r="I26" s="79"/>
      <c r="J26" s="196"/>
      <c r="K26" s="196"/>
      <c r="L26" s="197"/>
    </row>
    <row r="27" spans="1:12" s="198" customFormat="1" ht="14.25" customHeight="1" thickBot="1" x14ac:dyDescent="0.25">
      <c r="A27" s="195"/>
      <c r="B27" s="317"/>
      <c r="C27" s="318"/>
      <c r="D27" s="318"/>
      <c r="E27" s="318"/>
      <c r="F27" s="318"/>
      <c r="G27" s="318"/>
      <c r="H27" s="318"/>
      <c r="I27" s="79"/>
      <c r="J27" s="196"/>
      <c r="K27" s="196"/>
      <c r="L27" s="197"/>
    </row>
    <row r="28" spans="1:12" s="198" customFormat="1" ht="32.25" thickBot="1" x14ac:dyDescent="0.25">
      <c r="A28" s="195"/>
      <c r="B28" s="409" t="s">
        <v>294</v>
      </c>
      <c r="C28" s="410"/>
      <c r="D28" s="410"/>
      <c r="E28" s="315" t="s">
        <v>293</v>
      </c>
      <c r="F28" s="227" t="s">
        <v>295</v>
      </c>
      <c r="G28" s="319"/>
      <c r="H28" s="319"/>
      <c r="I28" s="79"/>
      <c r="J28" s="196"/>
      <c r="K28" s="196"/>
      <c r="L28" s="197"/>
    </row>
    <row r="29" spans="1:12" s="198" customFormat="1" ht="21" customHeight="1" x14ac:dyDescent="0.2">
      <c r="A29" s="195"/>
      <c r="B29" s="432" t="s">
        <v>315</v>
      </c>
      <c r="C29" s="433"/>
      <c r="D29" s="433"/>
      <c r="E29" s="306">
        <f>SUMIF($B$66:$B$74,$Q$66,$I$66:$I$74)</f>
        <v>0</v>
      </c>
      <c r="F29" s="226">
        <f>IFERROR(+E29/G23,0)</f>
        <v>0</v>
      </c>
      <c r="G29" s="320" t="s">
        <v>73</v>
      </c>
      <c r="H29" s="319"/>
      <c r="I29" s="79"/>
      <c r="J29" s="196"/>
      <c r="K29" s="196"/>
      <c r="L29" s="197"/>
    </row>
    <row r="30" spans="1:12" s="198" customFormat="1" ht="30.75" customHeight="1" thickBot="1" x14ac:dyDescent="0.25">
      <c r="A30" s="195"/>
      <c r="B30" s="434" t="s">
        <v>313</v>
      </c>
      <c r="C30" s="435"/>
      <c r="D30" s="435"/>
      <c r="E30" s="347" t="s">
        <v>348</v>
      </c>
      <c r="F30" s="236">
        <f>IFERROR(+E30/G23,0)</f>
        <v>0</v>
      </c>
      <c r="G30" s="320" t="s">
        <v>73</v>
      </c>
      <c r="H30" s="319"/>
      <c r="I30" s="79"/>
      <c r="J30" s="196"/>
      <c r="K30" s="196"/>
      <c r="L30" s="197"/>
    </row>
    <row r="31" spans="1:12" s="235" customFormat="1" ht="18.75" customHeight="1" x14ac:dyDescent="0.2">
      <c r="A31" s="142"/>
      <c r="B31" s="321"/>
      <c r="C31" s="322"/>
      <c r="D31" s="322"/>
      <c r="E31" s="323" t="s">
        <v>105</v>
      </c>
      <c r="F31" s="324"/>
      <c r="G31" s="232"/>
      <c r="H31" s="325"/>
      <c r="I31" s="77"/>
      <c r="J31" s="233"/>
      <c r="K31" s="233"/>
      <c r="L31" s="234"/>
    </row>
    <row r="32" spans="1:12" customFormat="1" ht="18.75" customHeight="1" x14ac:dyDescent="0.2">
      <c r="A32" s="141"/>
      <c r="B32" s="310" t="s">
        <v>273</v>
      </c>
      <c r="C32" s="311"/>
      <c r="D32" s="312"/>
      <c r="E32" s="312"/>
      <c r="F32" s="311"/>
      <c r="G32" s="311"/>
      <c r="H32" s="326"/>
      <c r="I32" s="77"/>
      <c r="J32" s="21"/>
      <c r="K32" s="21"/>
      <c r="L32" s="22"/>
    </row>
    <row r="33" spans="1:12" customFormat="1" ht="9" customHeight="1" thickBot="1" x14ac:dyDescent="0.25">
      <c r="A33" s="141"/>
      <c r="B33" s="310"/>
      <c r="C33" s="311"/>
      <c r="D33" s="312"/>
      <c r="E33" s="312"/>
      <c r="F33" s="311"/>
      <c r="G33" s="311"/>
      <c r="H33" s="326"/>
      <c r="I33" s="77"/>
      <c r="J33" s="21"/>
      <c r="K33" s="21"/>
      <c r="L33" s="22"/>
    </row>
    <row r="34" spans="1:12" customFormat="1" ht="21.75" customHeight="1" thickBot="1" x14ac:dyDescent="0.25">
      <c r="A34" s="80"/>
      <c r="B34" s="409" t="s">
        <v>167</v>
      </c>
      <c r="C34" s="410"/>
      <c r="D34" s="410"/>
      <c r="E34" s="327" t="s">
        <v>168</v>
      </c>
      <c r="F34" s="328" t="s">
        <v>169</v>
      </c>
      <c r="G34" s="311"/>
      <c r="H34" s="326"/>
      <c r="I34" s="77"/>
      <c r="J34" s="21"/>
      <c r="K34" s="21"/>
      <c r="L34" s="22"/>
    </row>
    <row r="35" spans="1:12" customFormat="1" ht="13.5" customHeight="1" x14ac:dyDescent="0.2">
      <c r="A35" s="80"/>
      <c r="B35" s="423" t="s">
        <v>170</v>
      </c>
      <c r="C35" s="412" t="s">
        <v>171</v>
      </c>
      <c r="D35" s="412"/>
      <c r="E35" s="228">
        <f>IFERROR(F35/$F$42,0)</f>
        <v>0</v>
      </c>
      <c r="F35" s="273"/>
      <c r="G35" s="280" t="s">
        <v>105</v>
      </c>
      <c r="H35" s="21"/>
      <c r="I35" s="77"/>
      <c r="J35" s="21"/>
      <c r="K35" s="21"/>
      <c r="L35" s="22"/>
    </row>
    <row r="36" spans="1:12" customFormat="1" ht="13.5" customHeight="1" x14ac:dyDescent="0.2">
      <c r="A36" s="80"/>
      <c r="B36" s="418"/>
      <c r="C36" s="414" t="s">
        <v>172</v>
      </c>
      <c r="D36" s="414"/>
      <c r="E36" s="140">
        <f>IFERROR(F36/$F$42,0)</f>
        <v>0</v>
      </c>
      <c r="F36" s="274"/>
      <c r="G36" s="280" t="s">
        <v>105</v>
      </c>
      <c r="H36" s="21"/>
      <c r="I36" s="77"/>
      <c r="J36" s="21"/>
      <c r="K36" s="21"/>
      <c r="L36" s="22"/>
    </row>
    <row r="37" spans="1:12" customFormat="1" ht="13.5" customHeight="1" x14ac:dyDescent="0.2">
      <c r="A37" s="80"/>
      <c r="B37" s="418"/>
      <c r="C37" s="414" t="s">
        <v>173</v>
      </c>
      <c r="D37" s="414"/>
      <c r="E37" s="140">
        <f t="shared" ref="E37:E41" si="1">IFERROR(F37/$F$42,0)</f>
        <v>0</v>
      </c>
      <c r="F37" s="274"/>
      <c r="G37" s="280" t="s">
        <v>105</v>
      </c>
      <c r="H37" s="21"/>
      <c r="I37" s="77"/>
      <c r="J37" s="21"/>
      <c r="K37" s="21"/>
      <c r="L37" s="22"/>
    </row>
    <row r="38" spans="1:12" customFormat="1" ht="25.5" x14ac:dyDescent="0.25">
      <c r="A38" s="80"/>
      <c r="B38" s="329" t="s">
        <v>174</v>
      </c>
      <c r="C38" s="431" t="s">
        <v>339</v>
      </c>
      <c r="D38" s="431"/>
      <c r="E38" s="140">
        <f>IFERROR(F38/$F$42,0)</f>
        <v>0</v>
      </c>
      <c r="F38" s="275">
        <f>SUM($G$19:$G$20)</f>
        <v>0</v>
      </c>
      <c r="G38" s="281" t="s">
        <v>175</v>
      </c>
      <c r="H38" s="21"/>
      <c r="I38" s="77"/>
      <c r="J38" s="21"/>
      <c r="K38" s="21"/>
      <c r="L38" s="22"/>
    </row>
    <row r="39" spans="1:12" customFormat="1" ht="13.5" customHeight="1" x14ac:dyDescent="0.2">
      <c r="A39" s="80"/>
      <c r="B39" s="418" t="s">
        <v>176</v>
      </c>
      <c r="C39" s="414" t="s">
        <v>173</v>
      </c>
      <c r="D39" s="414"/>
      <c r="E39" s="140">
        <f t="shared" si="1"/>
        <v>0</v>
      </c>
      <c r="F39" s="274"/>
      <c r="G39" s="280" t="s">
        <v>105</v>
      </c>
      <c r="H39" s="21"/>
      <c r="I39" s="77"/>
      <c r="J39" s="21"/>
      <c r="K39" s="21"/>
      <c r="L39" s="22"/>
    </row>
    <row r="40" spans="1:12" customFormat="1" ht="13.5" customHeight="1" x14ac:dyDescent="0.2">
      <c r="A40" s="80"/>
      <c r="B40" s="418"/>
      <c r="C40" s="414" t="s">
        <v>173</v>
      </c>
      <c r="D40" s="414"/>
      <c r="E40" s="140">
        <f t="shared" si="1"/>
        <v>0</v>
      </c>
      <c r="F40" s="274"/>
      <c r="G40" s="280" t="s">
        <v>105</v>
      </c>
      <c r="H40" s="21"/>
      <c r="I40" s="77"/>
      <c r="J40" s="21"/>
      <c r="K40" s="21"/>
      <c r="L40" s="22"/>
    </row>
    <row r="41" spans="1:12" customFormat="1" ht="13.5" customHeight="1" x14ac:dyDescent="0.2">
      <c r="A41" s="80"/>
      <c r="B41" s="418"/>
      <c r="C41" s="414" t="s">
        <v>173</v>
      </c>
      <c r="D41" s="414"/>
      <c r="E41" s="140">
        <f t="shared" si="1"/>
        <v>0</v>
      </c>
      <c r="F41" s="274"/>
      <c r="G41" s="280" t="s">
        <v>105</v>
      </c>
      <c r="H41" s="21"/>
      <c r="I41" s="77"/>
      <c r="J41" s="21"/>
      <c r="K41" s="21"/>
      <c r="L41" s="22"/>
    </row>
    <row r="42" spans="1:12" customFormat="1" ht="15.75" customHeight="1" thickBot="1" x14ac:dyDescent="0.25">
      <c r="A42" s="80"/>
      <c r="B42" s="446" t="s">
        <v>177</v>
      </c>
      <c r="C42" s="447"/>
      <c r="D42" s="447"/>
      <c r="E42" s="330">
        <f>SUM(E35:E41)</f>
        <v>0</v>
      </c>
      <c r="F42" s="276">
        <f>H75</f>
        <v>0</v>
      </c>
      <c r="G42" s="281" t="s">
        <v>73</v>
      </c>
      <c r="H42" s="21"/>
      <c r="I42" s="77"/>
      <c r="J42" s="21"/>
      <c r="K42" s="21"/>
      <c r="L42" s="22"/>
    </row>
    <row r="43" spans="1:12" customFormat="1" ht="13.5" customHeight="1" x14ac:dyDescent="0.2">
      <c r="A43" s="81"/>
      <c r="B43" s="81"/>
      <c r="C43" s="74"/>
      <c r="D43" s="74"/>
      <c r="E43" s="139" t="s">
        <v>178</v>
      </c>
      <c r="F43" s="75"/>
      <c r="G43" s="74"/>
      <c r="H43" s="21"/>
      <c r="I43" s="77"/>
      <c r="J43" s="21"/>
      <c r="K43" s="21"/>
      <c r="L43" s="22"/>
    </row>
    <row r="44" spans="1:12" customFormat="1" ht="13.5" customHeight="1" x14ac:dyDescent="0.2">
      <c r="A44" s="141"/>
      <c r="B44" s="193" t="s">
        <v>274</v>
      </c>
      <c r="C44" s="74"/>
      <c r="D44" s="75"/>
      <c r="E44" s="75"/>
      <c r="F44" s="74"/>
      <c r="G44" s="74"/>
      <c r="H44" s="21"/>
      <c r="I44" s="77"/>
      <c r="J44" s="21"/>
      <c r="K44" s="21"/>
      <c r="L44" s="22"/>
    </row>
    <row r="45" spans="1:12" customFormat="1" ht="12" customHeight="1" thickBot="1" x14ac:dyDescent="0.25">
      <c r="A45" s="80"/>
      <c r="B45" s="81"/>
      <c r="C45" s="74"/>
      <c r="D45" s="75"/>
      <c r="E45" s="75"/>
      <c r="F45" s="74"/>
      <c r="G45" s="74"/>
      <c r="H45" s="21"/>
      <c r="I45" s="77"/>
      <c r="J45" s="21"/>
      <c r="K45" s="21"/>
      <c r="L45" s="22"/>
    </row>
    <row r="46" spans="1:12" customFormat="1" ht="21.75" customHeight="1" thickBot="1" x14ac:dyDescent="0.25">
      <c r="A46" s="80"/>
      <c r="B46" s="448" t="s">
        <v>167</v>
      </c>
      <c r="C46" s="449"/>
      <c r="D46" s="449"/>
      <c r="E46" s="229" t="s">
        <v>168</v>
      </c>
      <c r="F46" s="230" t="s">
        <v>169</v>
      </c>
      <c r="G46" s="74"/>
      <c r="H46" s="21"/>
      <c r="I46" s="77"/>
      <c r="J46" s="21"/>
      <c r="K46" s="21"/>
      <c r="L46" s="22"/>
    </row>
    <row r="47" spans="1:12" customFormat="1" ht="13.5" customHeight="1" x14ac:dyDescent="0.2">
      <c r="A47" s="80"/>
      <c r="B47" s="450" t="s">
        <v>170</v>
      </c>
      <c r="C47" s="452" t="s">
        <v>171</v>
      </c>
      <c r="D47" s="452"/>
      <c r="E47" s="228">
        <f>IFERROR(F47/$F$54,0)</f>
        <v>0</v>
      </c>
      <c r="F47" s="273"/>
      <c r="G47" s="280" t="s">
        <v>105</v>
      </c>
      <c r="H47" s="21"/>
      <c r="I47" s="77"/>
      <c r="J47" s="21"/>
      <c r="K47" s="21"/>
      <c r="L47" s="22"/>
    </row>
    <row r="48" spans="1:12" customFormat="1" ht="13.5" customHeight="1" x14ac:dyDescent="0.2">
      <c r="A48" s="80"/>
      <c r="B48" s="451"/>
      <c r="C48" s="424" t="s">
        <v>172</v>
      </c>
      <c r="D48" s="424"/>
      <c r="E48" s="140">
        <f t="shared" ref="E48:E53" si="2">IFERROR(F48/$F$54,0)</f>
        <v>0</v>
      </c>
      <c r="F48" s="274"/>
      <c r="G48" s="280" t="s">
        <v>105</v>
      </c>
      <c r="H48" s="21"/>
      <c r="I48" s="77"/>
      <c r="J48" s="21"/>
      <c r="K48" s="21"/>
      <c r="L48" s="22"/>
    </row>
    <row r="49" spans="1:12" customFormat="1" ht="13.5" customHeight="1" x14ac:dyDescent="0.2">
      <c r="A49" s="80"/>
      <c r="B49" s="451"/>
      <c r="C49" s="424" t="s">
        <v>173</v>
      </c>
      <c r="D49" s="424"/>
      <c r="E49" s="140">
        <f t="shared" si="2"/>
        <v>0</v>
      </c>
      <c r="F49" s="274"/>
      <c r="G49" s="280" t="s">
        <v>105</v>
      </c>
      <c r="H49" s="21"/>
      <c r="I49" s="77"/>
      <c r="J49" s="21"/>
      <c r="K49" s="21"/>
      <c r="L49" s="22"/>
    </row>
    <row r="50" spans="1:12" customFormat="1" ht="32.25" customHeight="1" x14ac:dyDescent="0.2">
      <c r="A50" s="80"/>
      <c r="B50" s="148" t="s">
        <v>174</v>
      </c>
      <c r="C50" s="453" t="s">
        <v>340</v>
      </c>
      <c r="D50" s="453"/>
      <c r="E50" s="303">
        <f>IFERROR(F50/$F$54,0)</f>
        <v>0</v>
      </c>
      <c r="F50" s="275">
        <f>SUM($G$21:$G$22)</f>
        <v>0</v>
      </c>
      <c r="G50" s="281" t="s">
        <v>175</v>
      </c>
      <c r="H50" s="21"/>
      <c r="I50" s="77"/>
      <c r="J50" s="21"/>
      <c r="K50" s="21"/>
      <c r="L50" s="22"/>
    </row>
    <row r="51" spans="1:12" customFormat="1" ht="13.5" customHeight="1" x14ac:dyDescent="0.2">
      <c r="A51" s="80"/>
      <c r="B51" s="451" t="s">
        <v>176</v>
      </c>
      <c r="C51" s="424" t="s">
        <v>173</v>
      </c>
      <c r="D51" s="424"/>
      <c r="E51" s="140">
        <f t="shared" si="2"/>
        <v>0</v>
      </c>
      <c r="F51" s="274"/>
      <c r="G51" s="280" t="s">
        <v>105</v>
      </c>
      <c r="H51" s="21"/>
      <c r="I51" s="77"/>
      <c r="J51" s="21"/>
      <c r="K51" s="21"/>
      <c r="L51" s="22"/>
    </row>
    <row r="52" spans="1:12" customFormat="1" ht="13.5" customHeight="1" x14ac:dyDescent="0.2">
      <c r="A52" s="80"/>
      <c r="B52" s="451"/>
      <c r="C52" s="424" t="s">
        <v>173</v>
      </c>
      <c r="D52" s="424"/>
      <c r="E52" s="140">
        <f t="shared" si="2"/>
        <v>0</v>
      </c>
      <c r="F52" s="274"/>
      <c r="G52" s="280" t="s">
        <v>105</v>
      </c>
      <c r="H52" s="21"/>
      <c r="I52" s="77"/>
      <c r="J52" s="21"/>
      <c r="K52" s="21"/>
      <c r="L52" s="22"/>
    </row>
    <row r="53" spans="1:12" customFormat="1" ht="13.5" customHeight="1" x14ac:dyDescent="0.2">
      <c r="A53" s="80"/>
      <c r="B53" s="451"/>
      <c r="C53" s="424" t="s">
        <v>173</v>
      </c>
      <c r="D53" s="424"/>
      <c r="E53" s="140">
        <f t="shared" si="2"/>
        <v>0</v>
      </c>
      <c r="F53" s="274"/>
      <c r="G53" s="280" t="s">
        <v>105</v>
      </c>
      <c r="H53" s="21"/>
      <c r="I53" s="77"/>
      <c r="J53" s="21"/>
      <c r="K53" s="21"/>
      <c r="L53" s="22"/>
    </row>
    <row r="54" spans="1:12" customFormat="1" ht="15.75" customHeight="1" thickBot="1" x14ac:dyDescent="0.25">
      <c r="A54" s="80"/>
      <c r="B54" s="444" t="s">
        <v>177</v>
      </c>
      <c r="C54" s="445"/>
      <c r="D54" s="445"/>
      <c r="E54" s="231">
        <f>SUM(E47:E53)</f>
        <v>0</v>
      </c>
      <c r="F54" s="276">
        <f>E88</f>
        <v>0</v>
      </c>
      <c r="G54" s="281" t="s">
        <v>73</v>
      </c>
      <c r="H54" s="21"/>
      <c r="I54" s="77"/>
      <c r="J54" s="21"/>
      <c r="K54" s="21"/>
      <c r="L54" s="22"/>
    </row>
    <row r="55" spans="1:12" customFormat="1" ht="13.5" customHeight="1" x14ac:dyDescent="0.2">
      <c r="A55" s="81"/>
      <c r="B55" s="81"/>
      <c r="C55" s="74"/>
      <c r="D55" s="74"/>
      <c r="E55" s="290" t="s">
        <v>314</v>
      </c>
      <c r="F55" s="75"/>
      <c r="G55" s="74"/>
      <c r="H55" s="21"/>
      <c r="I55" s="77"/>
      <c r="J55" s="21"/>
      <c r="K55" s="21"/>
      <c r="L55" s="22"/>
    </row>
    <row r="56" spans="1:12" ht="16.5" thickBot="1" x14ac:dyDescent="0.25">
      <c r="B56" s="153"/>
      <c r="C56" s="90"/>
      <c r="D56" s="75"/>
      <c r="E56" s="90"/>
      <c r="F56" s="75"/>
      <c r="G56" s="75"/>
      <c r="H56" s="75"/>
      <c r="I56" s="90"/>
      <c r="J56" s="75"/>
      <c r="K56" s="90"/>
      <c r="L56" s="93"/>
    </row>
    <row r="57" spans="1:12" ht="46.5" customHeight="1" x14ac:dyDescent="0.2">
      <c r="B57" s="403" t="s">
        <v>269</v>
      </c>
      <c r="C57" s="404"/>
      <c r="D57" s="438"/>
      <c r="E57" s="439"/>
      <c r="F57" s="439"/>
      <c r="G57" s="439"/>
      <c r="H57" s="439"/>
      <c r="I57" s="439"/>
      <c r="J57" s="439"/>
      <c r="K57" s="440"/>
      <c r="L57" s="144"/>
    </row>
    <row r="58" spans="1:12" ht="45.75" customHeight="1" thickBot="1" x14ac:dyDescent="0.25">
      <c r="B58" s="405"/>
      <c r="C58" s="406"/>
      <c r="D58" s="441"/>
      <c r="E58" s="442"/>
      <c r="F58" s="442"/>
      <c r="G58" s="442"/>
      <c r="H58" s="442"/>
      <c r="I58" s="442"/>
      <c r="J58" s="442"/>
      <c r="K58" s="443"/>
      <c r="L58" s="144"/>
    </row>
    <row r="59" spans="1:12" ht="14.25" customHeight="1" thickBot="1" x14ac:dyDescent="0.25">
      <c r="B59" s="153"/>
      <c r="C59" s="75"/>
      <c r="D59" s="75"/>
      <c r="E59" s="75"/>
      <c r="F59" s="75"/>
      <c r="G59" s="75"/>
      <c r="H59" s="75"/>
      <c r="I59" s="75"/>
      <c r="J59" s="75"/>
      <c r="K59" s="75"/>
      <c r="L59" s="93"/>
    </row>
    <row r="60" spans="1:12" ht="45" customHeight="1" x14ac:dyDescent="0.2">
      <c r="B60" s="403" t="s">
        <v>343</v>
      </c>
      <c r="C60" s="404"/>
      <c r="D60" s="438"/>
      <c r="E60" s="439"/>
      <c r="F60" s="439"/>
      <c r="G60" s="439"/>
      <c r="H60" s="439"/>
      <c r="I60" s="439"/>
      <c r="J60" s="439"/>
      <c r="K60" s="440"/>
      <c r="L60" s="144"/>
    </row>
    <row r="61" spans="1:12" ht="49.5" customHeight="1" thickBot="1" x14ac:dyDescent="0.25">
      <c r="B61" s="405"/>
      <c r="C61" s="406"/>
      <c r="D61" s="441"/>
      <c r="E61" s="442"/>
      <c r="F61" s="442"/>
      <c r="G61" s="442"/>
      <c r="H61" s="442"/>
      <c r="I61" s="442"/>
      <c r="J61" s="442"/>
      <c r="K61" s="443"/>
      <c r="L61" s="144"/>
    </row>
    <row r="62" spans="1:12" ht="14.25" customHeight="1" x14ac:dyDescent="0.2">
      <c r="B62" s="153"/>
      <c r="C62" s="75"/>
      <c r="D62" s="75"/>
      <c r="E62" s="75"/>
      <c r="F62" s="75"/>
      <c r="G62" s="75"/>
      <c r="H62" s="75"/>
      <c r="I62" s="75"/>
      <c r="J62" s="75"/>
      <c r="K62" s="75"/>
      <c r="L62" s="93"/>
    </row>
    <row r="63" spans="1:12" ht="18.75" x14ac:dyDescent="0.2">
      <c r="B63" s="277" t="s">
        <v>270</v>
      </c>
      <c r="C63" s="78"/>
      <c r="D63" s="78"/>
      <c r="E63" s="78"/>
      <c r="F63" s="78"/>
      <c r="G63" s="78"/>
      <c r="H63" s="78"/>
      <c r="I63" s="78"/>
      <c r="J63" s="78"/>
      <c r="K63" s="78"/>
      <c r="L63" s="154"/>
    </row>
    <row r="64" spans="1:12" s="202" customFormat="1" ht="24" customHeight="1" thickBot="1" x14ac:dyDescent="0.25">
      <c r="B64" s="279" t="s">
        <v>106</v>
      </c>
      <c r="C64" s="103" t="s">
        <v>106</v>
      </c>
      <c r="D64" s="203"/>
      <c r="E64" s="203"/>
      <c r="F64" s="203"/>
      <c r="G64" s="204"/>
      <c r="H64" s="103" t="s">
        <v>105</v>
      </c>
      <c r="I64" s="103" t="s">
        <v>105</v>
      </c>
      <c r="J64" s="102" t="s">
        <v>73</v>
      </c>
      <c r="K64" s="204"/>
      <c r="L64" s="205"/>
    </row>
    <row r="65" spans="2:17" ht="43.5" customHeight="1" thickBot="1" x14ac:dyDescent="0.25">
      <c r="B65" s="218" t="s">
        <v>107</v>
      </c>
      <c r="C65" s="218" t="s">
        <v>243</v>
      </c>
      <c r="D65" s="218" t="s">
        <v>111</v>
      </c>
      <c r="E65" s="218" t="s">
        <v>310</v>
      </c>
      <c r="F65" s="218" t="s">
        <v>244</v>
      </c>
      <c r="G65" s="218" t="s">
        <v>344</v>
      </c>
      <c r="H65" s="218" t="s">
        <v>91</v>
      </c>
      <c r="I65" s="218" t="s">
        <v>109</v>
      </c>
      <c r="J65" s="218" t="s">
        <v>110</v>
      </c>
      <c r="K65" s="218" t="s">
        <v>245</v>
      </c>
      <c r="L65" s="144"/>
      <c r="Q65" s="141" t="s">
        <v>279</v>
      </c>
    </row>
    <row r="66" spans="2:17" ht="15" x14ac:dyDescent="0.2">
      <c r="B66" s="212"/>
      <c r="C66" s="213"/>
      <c r="D66" s="287"/>
      <c r="E66" s="214"/>
      <c r="F66" s="214"/>
      <c r="G66" s="287"/>
      <c r="H66" s="215"/>
      <c r="I66" s="216"/>
      <c r="J66" s="217">
        <f>IFERROR(I66/H66,0)</f>
        <v>0</v>
      </c>
      <c r="K66" s="283"/>
      <c r="L66" s="154"/>
      <c r="M66" s="168"/>
      <c r="Q66" s="141" t="s">
        <v>280</v>
      </c>
    </row>
    <row r="67" spans="2:17" ht="15" x14ac:dyDescent="0.2">
      <c r="B67" s="210"/>
      <c r="C67" s="126"/>
      <c r="D67" s="288"/>
      <c r="E67" s="156"/>
      <c r="F67" s="156"/>
      <c r="G67" s="288"/>
      <c r="H67" s="127"/>
      <c r="I67" s="104"/>
      <c r="J67" s="206">
        <f t="shared" ref="J67:J74" si="3">IFERROR(I67/H67,0)</f>
        <v>0</v>
      </c>
      <c r="K67" s="284"/>
      <c r="L67" s="154"/>
      <c r="M67" s="168"/>
      <c r="Q67" s="141" t="s">
        <v>281</v>
      </c>
    </row>
    <row r="68" spans="2:17" ht="15" x14ac:dyDescent="0.2">
      <c r="B68" s="210"/>
      <c r="C68" s="126"/>
      <c r="D68" s="288"/>
      <c r="E68" s="156"/>
      <c r="F68" s="156"/>
      <c r="G68" s="288"/>
      <c r="H68" s="127"/>
      <c r="I68" s="104"/>
      <c r="J68" s="206">
        <f t="shared" si="3"/>
        <v>0</v>
      </c>
      <c r="K68" s="284"/>
      <c r="L68" s="154"/>
      <c r="M68" s="168"/>
      <c r="Q68" s="141" t="s">
        <v>282</v>
      </c>
    </row>
    <row r="69" spans="2:17" ht="15" x14ac:dyDescent="0.2">
      <c r="B69" s="210"/>
      <c r="C69" s="126"/>
      <c r="D69" s="288"/>
      <c r="E69" s="156"/>
      <c r="F69" s="156"/>
      <c r="G69" s="288"/>
      <c r="H69" s="127"/>
      <c r="I69" s="104"/>
      <c r="J69" s="206">
        <f t="shared" si="3"/>
        <v>0</v>
      </c>
      <c r="K69" s="284"/>
      <c r="L69" s="154"/>
      <c r="M69" s="168"/>
      <c r="Q69" s="141" t="s">
        <v>296</v>
      </c>
    </row>
    <row r="70" spans="2:17" ht="15" x14ac:dyDescent="0.2">
      <c r="B70" s="210"/>
      <c r="C70" s="126"/>
      <c r="D70" s="288"/>
      <c r="E70" s="156"/>
      <c r="F70" s="156"/>
      <c r="G70" s="288"/>
      <c r="H70" s="127"/>
      <c r="I70" s="104"/>
      <c r="J70" s="206">
        <f t="shared" si="3"/>
        <v>0</v>
      </c>
      <c r="K70" s="284"/>
      <c r="L70" s="154"/>
      <c r="M70" s="168"/>
      <c r="Q70" s="141" t="s">
        <v>297</v>
      </c>
    </row>
    <row r="71" spans="2:17" ht="15" x14ac:dyDescent="0.2">
      <c r="B71" s="210"/>
      <c r="C71" s="126"/>
      <c r="D71" s="288"/>
      <c r="E71" s="156"/>
      <c r="F71" s="156"/>
      <c r="G71" s="288"/>
      <c r="H71" s="127"/>
      <c r="I71" s="104"/>
      <c r="J71" s="206">
        <f t="shared" si="3"/>
        <v>0</v>
      </c>
      <c r="K71" s="284"/>
      <c r="L71" s="154"/>
      <c r="M71" s="168"/>
    </row>
    <row r="72" spans="2:17" ht="15" x14ac:dyDescent="0.2">
      <c r="B72" s="210"/>
      <c r="C72" s="126"/>
      <c r="D72" s="288"/>
      <c r="E72" s="156"/>
      <c r="F72" s="156"/>
      <c r="G72" s="288"/>
      <c r="H72" s="127"/>
      <c r="I72" s="105"/>
      <c r="J72" s="206">
        <f t="shared" si="3"/>
        <v>0</v>
      </c>
      <c r="K72" s="285"/>
      <c r="L72" s="154"/>
      <c r="M72" s="168"/>
    </row>
    <row r="73" spans="2:17" ht="15" x14ac:dyDescent="0.2">
      <c r="B73" s="210"/>
      <c r="C73" s="126"/>
      <c r="D73" s="288"/>
      <c r="E73" s="156"/>
      <c r="F73" s="156"/>
      <c r="G73" s="288"/>
      <c r="H73" s="127"/>
      <c r="I73" s="105"/>
      <c r="J73" s="206">
        <f t="shared" si="3"/>
        <v>0</v>
      </c>
      <c r="K73" s="285"/>
      <c r="L73" s="154"/>
      <c r="M73" s="168"/>
    </row>
    <row r="74" spans="2:17" ht="15.75" thickBot="1" x14ac:dyDescent="0.25">
      <c r="B74" s="211"/>
      <c r="C74" s="126"/>
      <c r="D74" s="289"/>
      <c r="E74" s="157"/>
      <c r="F74" s="157"/>
      <c r="G74" s="289"/>
      <c r="H74" s="128"/>
      <c r="I74" s="106"/>
      <c r="J74" s="207">
        <f t="shared" si="3"/>
        <v>0</v>
      </c>
      <c r="K74" s="286"/>
      <c r="L74" s="154"/>
      <c r="M74" s="168"/>
    </row>
    <row r="75" spans="2:17" ht="27" customHeight="1" thickTop="1" thickBot="1" x14ac:dyDescent="0.25">
      <c r="B75" s="167"/>
      <c r="C75" s="415" t="s">
        <v>92</v>
      </c>
      <c r="D75" s="416"/>
      <c r="E75" s="416"/>
      <c r="F75" s="416"/>
      <c r="G75" s="417"/>
      <c r="H75" s="272">
        <f>SUM(H66:H74)</f>
        <v>0</v>
      </c>
      <c r="I75" s="272">
        <f>SUM(I66:I74)</f>
        <v>0</v>
      </c>
      <c r="J75" s="208">
        <f>IFERROR(I75/H75,0)</f>
        <v>0</v>
      </c>
      <c r="K75" s="209"/>
      <c r="L75" s="158"/>
      <c r="M75" s="168"/>
    </row>
    <row r="76" spans="2:17" ht="15.75" x14ac:dyDescent="0.2">
      <c r="B76" s="159"/>
      <c r="C76" s="78"/>
      <c r="D76" s="78"/>
      <c r="E76" s="78"/>
      <c r="F76" s="78"/>
      <c r="G76" s="155"/>
      <c r="H76" s="155"/>
      <c r="I76" s="155"/>
      <c r="J76" s="155"/>
      <c r="K76" s="155"/>
      <c r="L76" s="144"/>
      <c r="M76" s="168"/>
    </row>
    <row r="77" spans="2:17" ht="18.75" x14ac:dyDescent="0.2">
      <c r="B77" s="277" t="s">
        <v>271</v>
      </c>
      <c r="C77" s="78"/>
      <c r="D77" s="78"/>
      <c r="E77" s="78"/>
      <c r="F77" s="78"/>
      <c r="G77" s="155"/>
      <c r="H77" s="78"/>
      <c r="I77" s="78"/>
      <c r="J77" s="78"/>
      <c r="K77" s="78"/>
      <c r="L77" s="154"/>
    </row>
    <row r="78" spans="2:17" ht="27" customHeight="1" thickBot="1" x14ac:dyDescent="0.25">
      <c r="B78" s="101" t="s">
        <v>106</v>
      </c>
      <c r="C78" s="278"/>
      <c r="D78" s="247" t="s">
        <v>106</v>
      </c>
      <c r="E78" s="103" t="s">
        <v>105</v>
      </c>
      <c r="F78" s="103" t="s">
        <v>105</v>
      </c>
      <c r="G78" s="102" t="s">
        <v>73</v>
      </c>
      <c r="H78" s="78"/>
      <c r="I78" s="78"/>
      <c r="J78" s="78"/>
      <c r="K78" s="78"/>
      <c r="L78" s="154"/>
    </row>
    <row r="79" spans="2:17" ht="45" customHeight="1" thickBot="1" x14ac:dyDescent="0.25">
      <c r="B79" s="219" t="s">
        <v>107</v>
      </c>
      <c r="C79" s="220" t="s">
        <v>108</v>
      </c>
      <c r="D79" s="223" t="s">
        <v>164</v>
      </c>
      <c r="E79" s="220" t="s">
        <v>91</v>
      </c>
      <c r="F79" s="220" t="s">
        <v>109</v>
      </c>
      <c r="G79" s="224" t="s">
        <v>110</v>
      </c>
      <c r="H79" s="155"/>
      <c r="I79" s="155"/>
      <c r="J79" s="155"/>
      <c r="K79" s="87"/>
      <c r="L79" s="94"/>
      <c r="Q79" s="141" t="s">
        <v>283</v>
      </c>
    </row>
    <row r="80" spans="2:17" ht="15.6" customHeight="1" x14ac:dyDescent="0.2">
      <c r="B80" s="213"/>
      <c r="C80" s="287"/>
      <c r="D80" s="221"/>
      <c r="E80" s="269"/>
      <c r="F80" s="264"/>
      <c r="G80" s="222">
        <f>IFERROR(F80/E80,0)</f>
        <v>0</v>
      </c>
      <c r="H80" s="155"/>
      <c r="I80" s="155"/>
      <c r="J80" s="155"/>
      <c r="K80" s="155"/>
      <c r="L80" s="160"/>
      <c r="Q80" s="141" t="s">
        <v>284</v>
      </c>
    </row>
    <row r="81" spans="2:17" ht="34.5" customHeight="1" x14ac:dyDescent="0.2">
      <c r="B81" s="213"/>
      <c r="C81" s="288"/>
      <c r="D81" s="135"/>
      <c r="E81" s="270"/>
      <c r="F81" s="265"/>
      <c r="G81" s="131">
        <f t="shared" ref="G81:G87" si="4">IFERROR(F81/E81,0)</f>
        <v>0</v>
      </c>
      <c r="H81" s="155"/>
      <c r="I81" s="155"/>
      <c r="J81" s="155"/>
      <c r="K81" s="155"/>
      <c r="L81" s="160"/>
      <c r="Q81" s="141" t="s">
        <v>285</v>
      </c>
    </row>
    <row r="82" spans="2:17" ht="15.6" customHeight="1" x14ac:dyDescent="0.2">
      <c r="B82" s="213"/>
      <c r="C82" s="288"/>
      <c r="D82" s="135"/>
      <c r="E82" s="270"/>
      <c r="F82" s="265"/>
      <c r="G82" s="131">
        <f t="shared" si="4"/>
        <v>0</v>
      </c>
      <c r="H82" s="155"/>
      <c r="I82" s="155"/>
      <c r="J82" s="155"/>
      <c r="K82" s="155"/>
      <c r="L82" s="160"/>
      <c r="Q82" s="141" t="s">
        <v>286</v>
      </c>
    </row>
    <row r="83" spans="2:17" ht="15.6" customHeight="1" x14ac:dyDescent="0.2">
      <c r="B83" s="213"/>
      <c r="C83" s="288"/>
      <c r="D83" s="135"/>
      <c r="E83" s="270"/>
      <c r="F83" s="265"/>
      <c r="G83" s="131">
        <f t="shared" si="4"/>
        <v>0</v>
      </c>
      <c r="H83" s="155"/>
      <c r="I83" s="155"/>
      <c r="J83" s="155"/>
      <c r="K83" s="155"/>
      <c r="L83" s="160"/>
      <c r="Q83" s="141" t="s">
        <v>291</v>
      </c>
    </row>
    <row r="84" spans="2:17" ht="15.6" customHeight="1" x14ac:dyDescent="0.2">
      <c r="B84" s="213"/>
      <c r="C84" s="288"/>
      <c r="D84" s="135"/>
      <c r="E84" s="270"/>
      <c r="F84" s="265"/>
      <c r="G84" s="131">
        <f t="shared" si="4"/>
        <v>0</v>
      </c>
      <c r="H84" s="155"/>
      <c r="I84" s="155"/>
      <c r="J84" s="155"/>
      <c r="K84" s="155"/>
      <c r="L84" s="160"/>
      <c r="Q84" s="141" t="s">
        <v>287</v>
      </c>
    </row>
    <row r="85" spans="2:17" ht="15.75" x14ac:dyDescent="0.2">
      <c r="B85" s="213"/>
      <c r="C85" s="288"/>
      <c r="D85" s="135"/>
      <c r="E85" s="270"/>
      <c r="F85" s="265"/>
      <c r="G85" s="131">
        <f t="shared" si="4"/>
        <v>0</v>
      </c>
      <c r="H85" s="155"/>
      <c r="I85" s="155"/>
      <c r="J85" s="155"/>
      <c r="K85" s="155"/>
      <c r="L85" s="160"/>
      <c r="Q85" s="141" t="s">
        <v>288</v>
      </c>
    </row>
    <row r="86" spans="2:17" ht="15.75" x14ac:dyDescent="0.2">
      <c r="B86" s="213"/>
      <c r="C86" s="288"/>
      <c r="D86" s="135"/>
      <c r="E86" s="270"/>
      <c r="F86" s="266"/>
      <c r="G86" s="131">
        <f t="shared" si="4"/>
        <v>0</v>
      </c>
      <c r="H86" s="155"/>
      <c r="I86" s="155"/>
      <c r="J86" s="155"/>
      <c r="K86" s="155"/>
      <c r="L86" s="160"/>
      <c r="Q86" s="141" t="s">
        <v>289</v>
      </c>
    </row>
    <row r="87" spans="2:17" ht="16.5" thickBot="1" x14ac:dyDescent="0.25">
      <c r="B87" s="161"/>
      <c r="C87" s="289"/>
      <c r="D87" s="136"/>
      <c r="E87" s="271"/>
      <c r="F87" s="267"/>
      <c r="G87" s="132">
        <f t="shared" si="4"/>
        <v>0</v>
      </c>
      <c r="H87" s="155"/>
      <c r="I87" s="155"/>
      <c r="J87" s="155"/>
      <c r="K87" s="155"/>
      <c r="L87" s="160"/>
      <c r="Q87" s="141" t="s">
        <v>290</v>
      </c>
    </row>
    <row r="88" spans="2:17" ht="17.25" thickTop="1" thickBot="1" x14ac:dyDescent="0.25">
      <c r="B88" s="398" t="s">
        <v>92</v>
      </c>
      <c r="C88" s="399"/>
      <c r="D88" s="400"/>
      <c r="E88" s="268">
        <f>SUM(E80:E87)</f>
        <v>0</v>
      </c>
      <c r="F88" s="268">
        <f>SUM(F80:F87)</f>
        <v>0</v>
      </c>
      <c r="G88" s="263">
        <f>IFERROR(F88/E88,0)</f>
        <v>0</v>
      </c>
      <c r="H88" s="168"/>
      <c r="I88" s="155"/>
      <c r="J88" s="155"/>
      <c r="K88" s="88"/>
      <c r="L88" s="95"/>
      <c r="Q88" s="141" t="s">
        <v>347</v>
      </c>
    </row>
    <row r="89" spans="2:17" ht="15.75" x14ac:dyDescent="0.2">
      <c r="B89" s="159"/>
      <c r="C89" s="78"/>
      <c r="D89" s="78"/>
      <c r="E89" s="78"/>
      <c r="F89" s="78"/>
      <c r="G89" s="78"/>
      <c r="H89" s="78"/>
      <c r="I89" s="78"/>
      <c r="J89" s="78"/>
      <c r="K89" s="78"/>
      <c r="L89" s="154"/>
    </row>
    <row r="90" spans="2:17" ht="15" customHeight="1" x14ac:dyDescent="0.2">
      <c r="B90" s="360" t="s">
        <v>26</v>
      </c>
      <c r="C90" s="361"/>
      <c r="D90" s="361"/>
      <c r="E90" s="361"/>
      <c r="F90" s="361"/>
      <c r="G90" s="361"/>
      <c r="H90" s="361"/>
      <c r="I90" s="361"/>
      <c r="J90" s="162"/>
      <c r="K90" s="162"/>
      <c r="L90" s="163"/>
    </row>
    <row r="91" spans="2:17" ht="15.75" x14ac:dyDescent="0.2">
      <c r="B91" s="169"/>
      <c r="C91" s="68"/>
      <c r="D91" s="68"/>
      <c r="E91" s="68"/>
      <c r="F91" s="68"/>
      <c r="G91" s="68"/>
      <c r="H91" s="68"/>
      <c r="I91" s="170"/>
      <c r="J91" s="170"/>
      <c r="K91" s="170"/>
      <c r="L91" s="171"/>
    </row>
    <row r="92" spans="2:17" ht="15.75" x14ac:dyDescent="0.2">
      <c r="B92" s="172" t="s">
        <v>27</v>
      </c>
      <c r="C92" s="170"/>
      <c r="D92" s="172" t="s">
        <v>27</v>
      </c>
      <c r="E92" s="170"/>
      <c r="F92" s="391" t="s">
        <v>27</v>
      </c>
      <c r="G92" s="391"/>
      <c r="H92" s="173" t="s">
        <v>27</v>
      </c>
      <c r="I92" s="174"/>
      <c r="J92" s="174"/>
      <c r="K92" s="174"/>
      <c r="L92" s="175"/>
    </row>
    <row r="93" spans="2:17" ht="15.75" x14ac:dyDescent="0.2">
      <c r="B93" s="176" t="s">
        <v>28</v>
      </c>
      <c r="C93" s="170"/>
      <c r="D93" s="174" t="s">
        <v>29</v>
      </c>
      <c r="E93" s="177"/>
      <c r="F93" s="174" t="s">
        <v>30</v>
      </c>
      <c r="G93" s="174"/>
      <c r="H93" s="174" t="s">
        <v>31</v>
      </c>
      <c r="I93" s="178"/>
      <c r="J93" s="146"/>
      <c r="K93" s="146"/>
      <c r="L93" s="147"/>
    </row>
    <row r="94" spans="2:17" ht="15.75" x14ac:dyDescent="0.2">
      <c r="B94" s="179"/>
      <c r="C94" s="170"/>
      <c r="D94" s="180" t="s">
        <v>32</v>
      </c>
      <c r="E94" s="177"/>
      <c r="F94" s="177"/>
      <c r="G94" s="177"/>
      <c r="H94" s="177"/>
      <c r="I94" s="178"/>
      <c r="J94" s="146"/>
      <c r="K94" s="146"/>
      <c r="L94" s="147"/>
    </row>
    <row r="95" spans="2:17" ht="15.75" x14ac:dyDescent="0.2">
      <c r="B95" s="172" t="s">
        <v>27</v>
      </c>
      <c r="C95" s="170"/>
      <c r="D95" s="172" t="s">
        <v>27</v>
      </c>
      <c r="E95" s="170"/>
      <c r="F95" s="172" t="s">
        <v>27</v>
      </c>
      <c r="G95" s="170"/>
      <c r="H95" s="173" t="s">
        <v>27</v>
      </c>
      <c r="I95" s="178"/>
      <c r="J95" s="178"/>
      <c r="K95" s="178"/>
      <c r="L95" s="181"/>
    </row>
    <row r="96" spans="2:17" ht="15.75" x14ac:dyDescent="0.2">
      <c r="B96" s="176" t="s">
        <v>28</v>
      </c>
      <c r="C96" s="170"/>
      <c r="D96" s="174" t="s">
        <v>29</v>
      </c>
      <c r="E96" s="177"/>
      <c r="F96" s="174" t="s">
        <v>30</v>
      </c>
      <c r="G96" s="174"/>
      <c r="H96" s="174" t="s">
        <v>33</v>
      </c>
      <c r="I96" s="182"/>
      <c r="J96" s="183"/>
      <c r="K96" s="183"/>
      <c r="L96" s="184"/>
    </row>
    <row r="97" spans="2:12" ht="15.75" x14ac:dyDescent="0.2">
      <c r="B97" s="185"/>
      <c r="C97" s="183"/>
      <c r="D97" s="186" t="s">
        <v>34</v>
      </c>
      <c r="E97" s="143"/>
      <c r="F97" s="143"/>
      <c r="G97" s="143"/>
      <c r="H97" s="143"/>
      <c r="I97" s="183"/>
      <c r="J97" s="183"/>
      <c r="K97" s="183"/>
      <c r="L97" s="184"/>
    </row>
    <row r="98" spans="2:12" ht="10.5" customHeight="1" thickBot="1" x14ac:dyDescent="0.25">
      <c r="B98" s="187"/>
      <c r="C98" s="188"/>
      <c r="D98" s="188"/>
      <c r="E98" s="188"/>
      <c r="F98" s="188"/>
      <c r="G98" s="188"/>
      <c r="H98" s="188"/>
      <c r="I98" s="188"/>
      <c r="J98" s="188"/>
      <c r="K98" s="188"/>
      <c r="L98" s="145"/>
    </row>
  </sheetData>
  <sheetProtection algorithmName="SHA-512" hashValue="vzYsIepjQiPCwdE3FEt4Or8Omkf8lVftjbP/hw7vqmYR5O55aExIYbMPGuYbz8ECGyYGP6Bi0UxXhR/y8MtsIg==" saltValue="YpJw13QelA9h3+X7yImfPA==" spinCount="100000" sheet="1" selectLockedCells="1"/>
  <protectedRanges>
    <protectedRange sqref="B88 K65 I88:L88 C75 C86:C87 C57:I58 C60:I61 E86:F88 H72:H75 I66:K75 G80:G88" name="טווח1_2"/>
    <protectedRange sqref="E80:F84" name="טווח1_1_2"/>
    <protectedRange sqref="B12 D12 F12 J12 J56 D56 F56:H56 B14:B15 D14:D15 F14:H15 J14:J15 H12 C24:C27" name="טווח1_4_1"/>
    <protectedRange sqref="D80:D87" name="טווח1_1_1_1"/>
    <protectedRange sqref="B22:E22 B21:D21 E19:E21 B31:D31" name="טווח1_1"/>
    <protectedRange sqref="F19:G22 F31 E29:E30" name="טווח1_3"/>
    <protectedRange sqref="C37:D37 C39:D41 C49:D49 C51:D53 E35:F41 E47:F53" name="טווח1_3_1"/>
  </protectedRanges>
  <mergeCells count="46">
    <mergeCell ref="F92:G92"/>
    <mergeCell ref="D57:K58"/>
    <mergeCell ref="D60:K61"/>
    <mergeCell ref="B54:D54"/>
    <mergeCell ref="C39:D39"/>
    <mergeCell ref="C40:D40"/>
    <mergeCell ref="C41:D41"/>
    <mergeCell ref="B42:D42"/>
    <mergeCell ref="B46:D46"/>
    <mergeCell ref="B47:B49"/>
    <mergeCell ref="C47:D47"/>
    <mergeCell ref="C48:D48"/>
    <mergeCell ref="C49:D49"/>
    <mergeCell ref="C50:D50"/>
    <mergeCell ref="B51:B53"/>
    <mergeCell ref="C51:D51"/>
    <mergeCell ref="C52:D52"/>
    <mergeCell ref="C53:D53"/>
    <mergeCell ref="C36:D36"/>
    <mergeCell ref="C37:D37"/>
    <mergeCell ref="E14:F14"/>
    <mergeCell ref="B24:H24"/>
    <mergeCell ref="B25:H25"/>
    <mergeCell ref="C38:D38"/>
    <mergeCell ref="B39:B41"/>
    <mergeCell ref="B28:D28"/>
    <mergeCell ref="B29:D29"/>
    <mergeCell ref="B30:D30"/>
    <mergeCell ref="B17:D17"/>
    <mergeCell ref="B26:H26"/>
    <mergeCell ref="B88:D88"/>
    <mergeCell ref="B90:I90"/>
    <mergeCell ref="B10:L10"/>
    <mergeCell ref="B57:C58"/>
    <mergeCell ref="B60:C61"/>
    <mergeCell ref="F17:G17"/>
    <mergeCell ref="B18:D18"/>
    <mergeCell ref="B19:D19"/>
    <mergeCell ref="B20:D20"/>
    <mergeCell ref="C75:G75"/>
    <mergeCell ref="B21:D21"/>
    <mergeCell ref="B22:D22"/>
    <mergeCell ref="B23:E23"/>
    <mergeCell ref="B34:D34"/>
    <mergeCell ref="B35:B37"/>
    <mergeCell ref="C35:D35"/>
  </mergeCells>
  <conditionalFormatting sqref="F38">
    <cfRule type="cellIs" dxfId="7" priority="15" operator="greaterThan">
      <formula>250000</formula>
    </cfRule>
  </conditionalFormatting>
  <conditionalFormatting sqref="J75">
    <cfRule type="cellIs" dxfId="6" priority="14" operator="greaterThan">
      <formula>0.9</formula>
    </cfRule>
  </conditionalFormatting>
  <conditionalFormatting sqref="H19:H22 G31 F29:F30">
    <cfRule type="cellIs" dxfId="5" priority="13" operator="greaterThan">
      <formula>0.9</formula>
    </cfRule>
  </conditionalFormatting>
  <conditionalFormatting sqref="F50">
    <cfRule type="cellIs" dxfId="4" priority="8" operator="greaterThan">
      <formula>300000</formula>
    </cfRule>
  </conditionalFormatting>
  <conditionalFormatting sqref="E30">
    <cfRule type="cellIs" dxfId="3" priority="7" operator="greaterThan">
      <formula>25000</formula>
    </cfRule>
  </conditionalFormatting>
  <conditionalFormatting sqref="F29">
    <cfRule type="cellIs" dxfId="2" priority="6" operator="greaterThan">
      <formula>0.3</formula>
    </cfRule>
  </conditionalFormatting>
  <conditionalFormatting sqref="F30">
    <cfRule type="cellIs" dxfId="1" priority="5" operator="greaterThan">
      <formula>0.1</formula>
    </cfRule>
  </conditionalFormatting>
  <conditionalFormatting sqref="E38">
    <cfRule type="cellIs" dxfId="0" priority="1" operator="greaterThan">
      <formula>0.9</formula>
    </cfRule>
  </conditionalFormatting>
  <dataValidations count="7">
    <dataValidation type="list" allowBlank="1" showInputMessage="1" showErrorMessage="1" sqref="D80:D87 E21:E22" xr:uid="{00000000-0002-0000-0300-000000000000}">
      <formula1>"כן, לא"</formula1>
    </dataValidation>
    <dataValidation type="list" allowBlank="1" showInputMessage="1" showErrorMessage="1" sqref="C66:C74" xr:uid="{00000000-0002-0000-0300-000001000000}">
      <formula1>"מועצה, ישוב, חכ""ל, מתנס"</formula1>
    </dataValidation>
    <dataValidation type="list" allowBlank="1" showInputMessage="1" showErrorMessage="1" sqref="J12 H12" xr:uid="{00000000-0002-0000-0300-000002000000}">
      <formula1>"כן,לא"</formula1>
    </dataValidation>
    <dataValidation type="list" allowBlank="1" showInputMessage="1" showErrorMessage="1" sqref="B66:B74" xr:uid="{00000000-0002-0000-0300-000003000000}">
      <formula1>$Q$65:$Q$70</formula1>
    </dataValidation>
    <dataValidation type="list" allowBlank="1" showInputMessage="1" showErrorMessage="1" sqref="D12" xr:uid="{00000000-0002-0000-0300-000004000000}">
      <formula1>INDIRECT($B$12)</formula1>
    </dataValidation>
    <dataValidation type="custom" allowBlank="1" showInputMessage="1" showErrorMessage="1" error="לא ניתן לעבור 30%" sqref="F29" xr:uid="{00000000-0002-0000-0300-000005000000}">
      <formula1>F29&gt;0.3</formula1>
    </dataValidation>
    <dataValidation type="list" allowBlank="1" showInputMessage="1" showErrorMessage="1" sqref="B80:B87" xr:uid="{00000000-0002-0000-0300-000006000000}">
      <formula1>$Q$79:$Q$88</formula1>
    </dataValidation>
  </dataValidations>
  <printOptions headings="1"/>
  <pageMargins left="0.31496062992125984" right="0.31496062992125984" top="0.35433070866141736" bottom="0.35433070866141736" header="0.31496062992125984" footer="0.31496062992125984"/>
  <pageSetup paperSize="9" scale="73"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7000000}">
          <x14:formula1>
            <xm:f>גיליון1!$G$4:$I$4</xm:f>
          </x14:formula1>
          <xm:sqref>B12</xm:sqref>
        </x14:dataValidation>
        <x14:dataValidation type="list" allowBlank="1" showInputMessage="1" showErrorMessage="1" xr:uid="{00000000-0002-0000-0300-000008000000}">
          <x14:formula1>
            <xm:f>גיליון1!$R$5:$R$25</xm:f>
          </x14:formula1>
          <xm:sqref>F12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36"/>
  <sheetViews>
    <sheetView rightToLeft="1" workbookViewId="0">
      <selection activeCell="A11" sqref="A11:I11"/>
    </sheetView>
  </sheetViews>
  <sheetFormatPr defaultRowHeight="14.25" x14ac:dyDescent="0.2"/>
  <cols>
    <col min="1" max="1" width="5.75" customWidth="1"/>
    <col min="2" max="2" width="7.25" customWidth="1"/>
    <col min="3" max="3" width="11.25" customWidth="1"/>
    <col min="4" max="4" width="12.25" customWidth="1"/>
    <col min="5" max="5" width="13.5" customWidth="1"/>
    <col min="6" max="6" width="14.125" customWidth="1"/>
    <col min="7" max="7" width="13.875" customWidth="1"/>
    <col min="8" max="8" width="12.125" customWidth="1"/>
    <col min="9" max="9" width="12.875" customWidth="1"/>
  </cols>
  <sheetData>
    <row r="1" spans="1:9" ht="15" thickBot="1" x14ac:dyDescent="0.25"/>
    <row r="2" spans="1:9" x14ac:dyDescent="0.2">
      <c r="A2" s="17"/>
      <c r="B2" s="18"/>
      <c r="C2" s="18"/>
      <c r="D2" s="18"/>
      <c r="E2" s="18"/>
      <c r="F2" s="18"/>
      <c r="G2" s="18"/>
      <c r="H2" s="18"/>
      <c r="I2" s="19"/>
    </row>
    <row r="3" spans="1:9" x14ac:dyDescent="0.2">
      <c r="A3" s="20"/>
      <c r="B3" s="21"/>
      <c r="C3" s="21"/>
      <c r="D3" s="21"/>
      <c r="E3" s="21"/>
      <c r="F3" s="21"/>
      <c r="G3" s="21"/>
      <c r="H3" s="21"/>
      <c r="I3" s="22"/>
    </row>
    <row r="4" spans="1:9" x14ac:dyDescent="0.2">
      <c r="A4" s="20"/>
      <c r="B4" s="21"/>
      <c r="C4" s="21"/>
      <c r="D4" s="21"/>
      <c r="E4" s="21"/>
      <c r="F4" s="21"/>
      <c r="G4" s="21"/>
      <c r="H4" s="21"/>
      <c r="I4" s="22"/>
    </row>
    <row r="5" spans="1:9" x14ac:dyDescent="0.2">
      <c r="A5" s="20"/>
      <c r="B5" s="21"/>
      <c r="C5" s="21"/>
      <c r="D5" s="21"/>
      <c r="E5" s="21"/>
      <c r="F5" s="21"/>
      <c r="G5" s="21"/>
      <c r="H5" s="21"/>
      <c r="I5" s="22"/>
    </row>
    <row r="6" spans="1:9" x14ac:dyDescent="0.2">
      <c r="A6" s="20"/>
      <c r="B6" s="21"/>
      <c r="C6" s="21"/>
      <c r="D6" s="21"/>
      <c r="E6" s="21"/>
      <c r="F6" s="21"/>
      <c r="G6" s="21"/>
      <c r="H6" s="21"/>
      <c r="I6" s="22"/>
    </row>
    <row r="7" spans="1:9" x14ac:dyDescent="0.2">
      <c r="A7" s="20"/>
      <c r="B7" s="21"/>
      <c r="C7" s="21"/>
      <c r="D7" s="21"/>
      <c r="E7" s="21"/>
      <c r="F7" s="21"/>
      <c r="G7" s="21"/>
      <c r="H7" s="21"/>
      <c r="I7" s="22"/>
    </row>
    <row r="8" spans="1:9" ht="16.5" thickBot="1" x14ac:dyDescent="0.25">
      <c r="A8" s="331"/>
      <c r="B8" s="332"/>
      <c r="C8" s="332"/>
      <c r="D8" s="332"/>
      <c r="E8" s="333"/>
      <c r="F8" s="334"/>
      <c r="G8" s="335" t="s">
        <v>36</v>
      </c>
      <c r="H8" s="456" t="s">
        <v>2</v>
      </c>
      <c r="I8" s="457"/>
    </row>
    <row r="9" spans="1:9" ht="15" x14ac:dyDescent="0.2">
      <c r="A9" s="336"/>
      <c r="B9" s="337"/>
      <c r="C9" s="337"/>
      <c r="D9" s="337"/>
      <c r="E9" s="337"/>
      <c r="F9" s="337"/>
      <c r="G9" s="337"/>
      <c r="H9" s="337"/>
      <c r="I9" s="338"/>
    </row>
    <row r="10" spans="1:9" ht="15" x14ac:dyDescent="0.2">
      <c r="A10" s="336"/>
      <c r="B10" s="337"/>
      <c r="C10" s="337"/>
      <c r="D10" s="337"/>
      <c r="E10" s="337"/>
      <c r="F10" s="337"/>
      <c r="G10" s="337"/>
      <c r="H10" s="337"/>
      <c r="I10" s="338"/>
    </row>
    <row r="11" spans="1:9" ht="20.25" x14ac:dyDescent="0.2">
      <c r="A11" s="458" t="s">
        <v>102</v>
      </c>
      <c r="B11" s="459"/>
      <c r="C11" s="459"/>
      <c r="D11" s="459"/>
      <c r="E11" s="459"/>
      <c r="F11" s="459"/>
      <c r="G11" s="459"/>
      <c r="H11" s="459"/>
      <c r="I11" s="460"/>
    </row>
    <row r="12" spans="1:9" ht="15" x14ac:dyDescent="0.2">
      <c r="A12" s="336"/>
      <c r="B12" s="337"/>
      <c r="C12" s="337"/>
      <c r="D12" s="337"/>
      <c r="E12" s="337"/>
      <c r="F12" s="337"/>
      <c r="G12" s="337"/>
      <c r="H12" s="337"/>
      <c r="I12" s="338"/>
    </row>
    <row r="13" spans="1:9" ht="18.75" x14ac:dyDescent="0.2">
      <c r="A13" s="339" t="s">
        <v>78</v>
      </c>
      <c r="B13" s="340"/>
      <c r="C13" s="340"/>
      <c r="D13" s="340"/>
      <c r="E13" s="337"/>
      <c r="F13" s="337"/>
      <c r="G13" s="337"/>
      <c r="H13" s="337"/>
      <c r="I13" s="338"/>
    </row>
    <row r="14" spans="1:9" ht="10.5" customHeight="1" x14ac:dyDescent="0.2">
      <c r="A14" s="339"/>
      <c r="B14" s="340"/>
      <c r="C14" s="340"/>
      <c r="D14" s="340"/>
      <c r="E14" s="337"/>
      <c r="F14" s="337"/>
      <c r="G14" s="337"/>
      <c r="H14" s="337"/>
      <c r="I14" s="338"/>
    </row>
    <row r="15" spans="1:9" ht="16.5" thickBot="1" x14ac:dyDescent="0.25">
      <c r="A15" s="341" t="s">
        <v>79</v>
      </c>
      <c r="B15" s="342"/>
      <c r="C15" s="342"/>
      <c r="D15" s="343"/>
      <c r="E15" s="344"/>
      <c r="F15" s="344"/>
      <c r="G15" s="344"/>
      <c r="H15" s="344"/>
      <c r="I15" s="345"/>
    </row>
    <row r="16" spans="1:9" ht="16.5" thickBot="1" x14ac:dyDescent="0.25">
      <c r="A16" s="461" t="s">
        <v>74</v>
      </c>
      <c r="B16" s="462"/>
      <c r="C16" s="462"/>
      <c r="D16" s="462"/>
      <c r="E16" s="462"/>
      <c r="F16" s="462"/>
      <c r="G16" s="462"/>
      <c r="H16" s="462"/>
      <c r="I16" s="463"/>
    </row>
    <row r="17" spans="1:9" ht="15.75" x14ac:dyDescent="0.2">
      <c r="A17" s="237">
        <v>1</v>
      </c>
      <c r="B17" s="245"/>
      <c r="C17" s="464" t="s">
        <v>246</v>
      </c>
      <c r="D17" s="464"/>
      <c r="E17" s="464"/>
      <c r="F17" s="464"/>
      <c r="G17" s="464"/>
      <c r="H17" s="464"/>
      <c r="I17" s="465"/>
    </row>
    <row r="18" spans="1:9" ht="15.6" customHeight="1" x14ac:dyDescent="0.2">
      <c r="A18" s="238" t="s">
        <v>247</v>
      </c>
      <c r="B18" s="242"/>
      <c r="C18" s="454" t="s">
        <v>248</v>
      </c>
      <c r="D18" s="454"/>
      <c r="E18" s="454"/>
      <c r="F18" s="454"/>
      <c r="G18" s="454"/>
      <c r="H18" s="454"/>
      <c r="I18" s="455"/>
    </row>
    <row r="19" spans="1:9" ht="15.6" customHeight="1" x14ac:dyDescent="0.2">
      <c r="A19" s="239" t="s">
        <v>249</v>
      </c>
      <c r="B19" s="242"/>
      <c r="C19" s="454" t="s">
        <v>75</v>
      </c>
      <c r="D19" s="454"/>
      <c r="E19" s="454"/>
      <c r="F19" s="454"/>
      <c r="G19" s="454"/>
      <c r="H19" s="454"/>
      <c r="I19" s="455"/>
    </row>
    <row r="20" spans="1:9" ht="15.6" customHeight="1" x14ac:dyDescent="0.2">
      <c r="A20" s="239" t="s">
        <v>250</v>
      </c>
      <c r="B20" s="242"/>
      <c r="C20" s="454" t="s">
        <v>77</v>
      </c>
      <c r="D20" s="454"/>
      <c r="E20" s="454"/>
      <c r="F20" s="454"/>
      <c r="G20" s="454"/>
      <c r="H20" s="454"/>
      <c r="I20" s="455"/>
    </row>
    <row r="21" spans="1:9" ht="15.6" customHeight="1" x14ac:dyDescent="0.2">
      <c r="A21" s="239" t="s">
        <v>251</v>
      </c>
      <c r="B21" s="242"/>
      <c r="C21" s="454" t="s">
        <v>298</v>
      </c>
      <c r="D21" s="454"/>
      <c r="E21" s="454"/>
      <c r="F21" s="454"/>
      <c r="G21" s="454"/>
      <c r="H21" s="454"/>
      <c r="I21" s="455"/>
    </row>
    <row r="22" spans="1:9" ht="15.6" customHeight="1" x14ac:dyDescent="0.2">
      <c r="A22" s="239" t="s">
        <v>252</v>
      </c>
      <c r="B22" s="242"/>
      <c r="C22" s="454" t="s">
        <v>80</v>
      </c>
      <c r="D22" s="454"/>
      <c r="E22" s="454"/>
      <c r="F22" s="454"/>
      <c r="G22" s="454"/>
      <c r="H22" s="454"/>
      <c r="I22" s="455"/>
    </row>
    <row r="23" spans="1:9" ht="15.6" customHeight="1" x14ac:dyDescent="0.2">
      <c r="A23" s="239" t="s">
        <v>253</v>
      </c>
      <c r="B23" s="242"/>
      <c r="C23" s="454" t="s">
        <v>299</v>
      </c>
      <c r="D23" s="454"/>
      <c r="E23" s="454"/>
      <c r="F23" s="454"/>
      <c r="G23" s="454"/>
      <c r="H23" s="454"/>
      <c r="I23" s="455"/>
    </row>
    <row r="24" spans="1:9" ht="15.6" customHeight="1" x14ac:dyDescent="0.2">
      <c r="A24" s="239" t="s">
        <v>254</v>
      </c>
      <c r="B24" s="242"/>
      <c r="C24" s="454" t="s">
        <v>76</v>
      </c>
      <c r="D24" s="454"/>
      <c r="E24" s="454"/>
      <c r="F24" s="454"/>
      <c r="G24" s="454"/>
      <c r="H24" s="454"/>
      <c r="I24" s="455"/>
    </row>
    <row r="25" spans="1:9" ht="15.75" x14ac:dyDescent="0.2">
      <c r="A25" s="239" t="s">
        <v>255</v>
      </c>
      <c r="B25" s="242"/>
      <c r="C25" s="454" t="s">
        <v>346</v>
      </c>
      <c r="D25" s="454"/>
      <c r="E25" s="454"/>
      <c r="F25" s="454"/>
      <c r="G25" s="454"/>
      <c r="H25" s="454"/>
      <c r="I25" s="455"/>
    </row>
    <row r="26" spans="1:9" ht="15.75" x14ac:dyDescent="0.2">
      <c r="A26" s="239" t="s">
        <v>256</v>
      </c>
      <c r="B26" s="242"/>
      <c r="C26" s="454" t="s">
        <v>301</v>
      </c>
      <c r="D26" s="454"/>
      <c r="E26" s="454"/>
      <c r="F26" s="454"/>
      <c r="G26" s="454"/>
      <c r="H26" s="454"/>
      <c r="I26" s="455"/>
    </row>
    <row r="27" spans="1:9" ht="15.6" customHeight="1" x14ac:dyDescent="0.2">
      <c r="A27" s="239" t="s">
        <v>257</v>
      </c>
      <c r="B27" s="242"/>
      <c r="C27" s="454" t="s">
        <v>345</v>
      </c>
      <c r="D27" s="454"/>
      <c r="E27" s="454"/>
      <c r="F27" s="454"/>
      <c r="G27" s="454"/>
      <c r="H27" s="454"/>
      <c r="I27" s="455"/>
    </row>
    <row r="28" spans="1:9" ht="15.6" customHeight="1" x14ac:dyDescent="0.2">
      <c r="A28" s="239" t="s">
        <v>258</v>
      </c>
      <c r="B28" s="242"/>
      <c r="C28" s="454" t="s">
        <v>265</v>
      </c>
      <c r="D28" s="454"/>
      <c r="E28" s="454"/>
      <c r="F28" s="454"/>
      <c r="G28" s="454"/>
      <c r="H28" s="454"/>
      <c r="I28" s="455"/>
    </row>
    <row r="29" spans="1:9" ht="79.900000000000006" customHeight="1" x14ac:dyDescent="0.2">
      <c r="A29" s="239" t="s">
        <v>259</v>
      </c>
      <c r="B29" s="242"/>
      <c r="C29" s="454" t="s">
        <v>165</v>
      </c>
      <c r="D29" s="454"/>
      <c r="E29" s="454"/>
      <c r="F29" s="454"/>
      <c r="G29" s="454"/>
      <c r="H29" s="454"/>
      <c r="I29" s="455"/>
    </row>
    <row r="30" spans="1:9" ht="120" customHeight="1" x14ac:dyDescent="0.2">
      <c r="A30" s="239" t="s">
        <v>260</v>
      </c>
      <c r="B30" s="244"/>
      <c r="C30" s="454" t="s">
        <v>166</v>
      </c>
      <c r="D30" s="454"/>
      <c r="E30" s="454"/>
      <c r="F30" s="454"/>
      <c r="G30" s="454"/>
      <c r="H30" s="454"/>
      <c r="I30" s="455"/>
    </row>
    <row r="31" spans="1:9" ht="15.75" x14ac:dyDescent="0.2">
      <c r="A31" s="239" t="s">
        <v>261</v>
      </c>
      <c r="B31" s="243"/>
      <c r="C31" s="454" t="s">
        <v>87</v>
      </c>
      <c r="D31" s="454"/>
      <c r="E31" s="454"/>
      <c r="F31" s="454"/>
      <c r="G31" s="454"/>
      <c r="H31" s="454"/>
      <c r="I31" s="455"/>
    </row>
    <row r="32" spans="1:9" ht="21" customHeight="1" x14ac:dyDescent="0.2">
      <c r="A32" s="239" t="s">
        <v>262</v>
      </c>
      <c r="B32" s="243"/>
      <c r="C32" s="454" t="s">
        <v>88</v>
      </c>
      <c r="D32" s="454"/>
      <c r="E32" s="454"/>
      <c r="F32" s="454"/>
      <c r="G32" s="454"/>
      <c r="H32" s="454"/>
      <c r="I32" s="455"/>
    </row>
    <row r="33" spans="1:9" ht="15.75" x14ac:dyDescent="0.2">
      <c r="A33" s="239" t="s">
        <v>263</v>
      </c>
      <c r="B33" s="243"/>
      <c r="C33" s="454" t="s">
        <v>89</v>
      </c>
      <c r="D33" s="454"/>
      <c r="E33" s="454"/>
      <c r="F33" s="454"/>
      <c r="G33" s="454"/>
      <c r="H33" s="454"/>
      <c r="I33" s="455"/>
    </row>
    <row r="34" spans="1:9" ht="15.75" x14ac:dyDescent="0.2">
      <c r="A34" s="239" t="s">
        <v>264</v>
      </c>
      <c r="B34" s="243"/>
      <c r="C34" s="454" t="s">
        <v>90</v>
      </c>
      <c r="D34" s="454"/>
      <c r="E34" s="454"/>
      <c r="F34" s="454"/>
      <c r="G34" s="454"/>
      <c r="H34" s="454"/>
      <c r="I34" s="455"/>
    </row>
    <row r="35" spans="1:9" ht="51.75" customHeight="1" x14ac:dyDescent="0.2">
      <c r="A35" s="239" t="s">
        <v>300</v>
      </c>
      <c r="B35" s="243"/>
      <c r="C35" s="454" t="s">
        <v>266</v>
      </c>
      <c r="D35" s="454"/>
      <c r="E35" s="454"/>
      <c r="F35" s="454"/>
      <c r="G35" s="454"/>
      <c r="H35" s="454"/>
      <c r="I35" s="455"/>
    </row>
    <row r="36" spans="1:9" ht="15.6" customHeight="1" thickBot="1" x14ac:dyDescent="0.25">
      <c r="A36" s="240">
        <v>20</v>
      </c>
      <c r="B36" s="246"/>
      <c r="C36" s="466" t="s">
        <v>81</v>
      </c>
      <c r="D36" s="466"/>
      <c r="E36" s="466"/>
      <c r="F36" s="466"/>
      <c r="G36" s="466"/>
      <c r="H36" s="466"/>
      <c r="I36" s="467"/>
    </row>
  </sheetData>
  <sheetProtection algorithmName="SHA-512" hashValue="3lIgN/7wx4UH0O69wbS6/srWzhdj18GuTGnHPuXyZNToVHJ4/Rrm2S/caLeq4/fJuTLYwDifQcDr+wEocq9XqQ==" saltValue="eFVG4yQ1eDPgvtWNiUCozQ==" spinCount="100000" sheet="1" objects="1" scenarios="1"/>
  <protectedRanges>
    <protectedRange sqref="H8:I8" name="Appendix_4_range"/>
  </protectedRanges>
  <mergeCells count="23">
    <mergeCell ref="C36:I36"/>
    <mergeCell ref="C26:I26"/>
    <mergeCell ref="C27:I27"/>
    <mergeCell ref="C28:I28"/>
    <mergeCell ref="C29:I29"/>
    <mergeCell ref="C30:I30"/>
    <mergeCell ref="C31:I31"/>
    <mergeCell ref="C32:I32"/>
    <mergeCell ref="C33:I33"/>
    <mergeCell ref="C34:I34"/>
    <mergeCell ref="C35:I35"/>
    <mergeCell ref="C25:I25"/>
    <mergeCell ref="H8:I8"/>
    <mergeCell ref="A11:I11"/>
    <mergeCell ref="A16:I16"/>
    <mergeCell ref="C17:I17"/>
    <mergeCell ref="C18:I18"/>
    <mergeCell ref="C19:I19"/>
    <mergeCell ref="C20:I20"/>
    <mergeCell ref="C21:I21"/>
    <mergeCell ref="C22:I22"/>
    <mergeCell ref="C23:I23"/>
    <mergeCell ref="C24:I24"/>
  </mergeCells>
  <pageMargins left="0.70866141732283472" right="0.70866141732283472" top="0.74803149606299213" bottom="0.74803149606299213"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98" r:id="rId4" name="Check Box 82">
              <controlPr locked="0" defaultSize="0" autoFill="0" autoLine="0" autoPict="0">
                <anchor moveWithCells="1">
                  <from>
                    <xdr:col>0</xdr:col>
                    <xdr:colOff>752475</xdr:colOff>
                    <xdr:row>15</xdr:row>
                    <xdr:rowOff>171450</xdr:rowOff>
                  </from>
                  <to>
                    <xdr:col>1</xdr:col>
                    <xdr:colOff>295275</xdr:colOff>
                    <xdr:row>17</xdr:row>
                    <xdr:rowOff>0</xdr:rowOff>
                  </to>
                </anchor>
              </controlPr>
            </control>
          </mc:Choice>
        </mc:AlternateContent>
        <mc:AlternateContent xmlns:mc="http://schemas.openxmlformats.org/markup-compatibility/2006">
          <mc:Choice Requires="x14">
            <control shapeId="9299" r:id="rId5" name="Check Box 83">
              <controlPr locked="0" defaultSize="0" autoFill="0" autoLine="0" autoPict="0">
                <anchor moveWithCells="1">
                  <from>
                    <xdr:col>0</xdr:col>
                    <xdr:colOff>752475</xdr:colOff>
                    <xdr:row>16</xdr:row>
                    <xdr:rowOff>171450</xdr:rowOff>
                  </from>
                  <to>
                    <xdr:col>1</xdr:col>
                    <xdr:colOff>295275</xdr:colOff>
                    <xdr:row>18</xdr:row>
                    <xdr:rowOff>28575</xdr:rowOff>
                  </to>
                </anchor>
              </controlPr>
            </control>
          </mc:Choice>
        </mc:AlternateContent>
        <mc:AlternateContent xmlns:mc="http://schemas.openxmlformats.org/markup-compatibility/2006">
          <mc:Choice Requires="x14">
            <control shapeId="9300" r:id="rId6" name="Check Box 84">
              <controlPr locked="0" defaultSize="0" autoFill="0" autoLine="0" autoPict="0">
                <anchor moveWithCells="1">
                  <from>
                    <xdr:col>0</xdr:col>
                    <xdr:colOff>752475</xdr:colOff>
                    <xdr:row>17</xdr:row>
                    <xdr:rowOff>171450</xdr:rowOff>
                  </from>
                  <to>
                    <xdr:col>1</xdr:col>
                    <xdr:colOff>295275</xdr:colOff>
                    <xdr:row>19</xdr:row>
                    <xdr:rowOff>38100</xdr:rowOff>
                  </to>
                </anchor>
              </controlPr>
            </control>
          </mc:Choice>
        </mc:AlternateContent>
        <mc:AlternateContent xmlns:mc="http://schemas.openxmlformats.org/markup-compatibility/2006">
          <mc:Choice Requires="x14">
            <control shapeId="9301" r:id="rId7" name="Check Box 85">
              <controlPr locked="0" defaultSize="0" autoFill="0" autoLine="0" autoPict="0">
                <anchor moveWithCells="1">
                  <from>
                    <xdr:col>0</xdr:col>
                    <xdr:colOff>752475</xdr:colOff>
                    <xdr:row>18</xdr:row>
                    <xdr:rowOff>171450</xdr:rowOff>
                  </from>
                  <to>
                    <xdr:col>1</xdr:col>
                    <xdr:colOff>295275</xdr:colOff>
                    <xdr:row>20</xdr:row>
                    <xdr:rowOff>38100</xdr:rowOff>
                  </to>
                </anchor>
              </controlPr>
            </control>
          </mc:Choice>
        </mc:AlternateContent>
        <mc:AlternateContent xmlns:mc="http://schemas.openxmlformats.org/markup-compatibility/2006">
          <mc:Choice Requires="x14">
            <control shapeId="9302" r:id="rId8" name="Check Box 86">
              <controlPr locked="0" defaultSize="0" autoFill="0" autoLine="0" autoPict="0">
                <anchor moveWithCells="1">
                  <from>
                    <xdr:col>0</xdr:col>
                    <xdr:colOff>752475</xdr:colOff>
                    <xdr:row>19</xdr:row>
                    <xdr:rowOff>171450</xdr:rowOff>
                  </from>
                  <to>
                    <xdr:col>1</xdr:col>
                    <xdr:colOff>295275</xdr:colOff>
                    <xdr:row>21</xdr:row>
                    <xdr:rowOff>38100</xdr:rowOff>
                  </to>
                </anchor>
              </controlPr>
            </control>
          </mc:Choice>
        </mc:AlternateContent>
        <mc:AlternateContent xmlns:mc="http://schemas.openxmlformats.org/markup-compatibility/2006">
          <mc:Choice Requires="x14">
            <control shapeId="9303" r:id="rId9" name="Check Box 87">
              <controlPr locked="0" defaultSize="0" autoFill="0" autoLine="0" autoPict="0">
                <anchor moveWithCells="1">
                  <from>
                    <xdr:col>0</xdr:col>
                    <xdr:colOff>752475</xdr:colOff>
                    <xdr:row>20</xdr:row>
                    <xdr:rowOff>171450</xdr:rowOff>
                  </from>
                  <to>
                    <xdr:col>1</xdr:col>
                    <xdr:colOff>295275</xdr:colOff>
                    <xdr:row>22</xdr:row>
                    <xdr:rowOff>38100</xdr:rowOff>
                  </to>
                </anchor>
              </controlPr>
            </control>
          </mc:Choice>
        </mc:AlternateContent>
        <mc:AlternateContent xmlns:mc="http://schemas.openxmlformats.org/markup-compatibility/2006">
          <mc:Choice Requires="x14">
            <control shapeId="9304" r:id="rId10" name="Check Box 88">
              <controlPr locked="0" defaultSize="0" autoFill="0" autoLine="0" autoPict="0">
                <anchor moveWithCells="1">
                  <from>
                    <xdr:col>0</xdr:col>
                    <xdr:colOff>752475</xdr:colOff>
                    <xdr:row>21</xdr:row>
                    <xdr:rowOff>171450</xdr:rowOff>
                  </from>
                  <to>
                    <xdr:col>1</xdr:col>
                    <xdr:colOff>295275</xdr:colOff>
                    <xdr:row>23</xdr:row>
                    <xdr:rowOff>38100</xdr:rowOff>
                  </to>
                </anchor>
              </controlPr>
            </control>
          </mc:Choice>
        </mc:AlternateContent>
        <mc:AlternateContent xmlns:mc="http://schemas.openxmlformats.org/markup-compatibility/2006">
          <mc:Choice Requires="x14">
            <control shapeId="9305" r:id="rId11" name="Check Box 89">
              <controlPr locked="0" defaultSize="0" autoFill="0" autoLine="0" autoPict="0">
                <anchor moveWithCells="1">
                  <from>
                    <xdr:col>0</xdr:col>
                    <xdr:colOff>752475</xdr:colOff>
                    <xdr:row>22</xdr:row>
                    <xdr:rowOff>171450</xdr:rowOff>
                  </from>
                  <to>
                    <xdr:col>1</xdr:col>
                    <xdr:colOff>295275</xdr:colOff>
                    <xdr:row>24</xdr:row>
                    <xdr:rowOff>38100</xdr:rowOff>
                  </to>
                </anchor>
              </controlPr>
            </control>
          </mc:Choice>
        </mc:AlternateContent>
        <mc:AlternateContent xmlns:mc="http://schemas.openxmlformats.org/markup-compatibility/2006">
          <mc:Choice Requires="x14">
            <control shapeId="9306" r:id="rId12" name="Check Box 90">
              <controlPr locked="0" defaultSize="0" autoFill="0" autoLine="0" autoPict="0">
                <anchor moveWithCells="1">
                  <from>
                    <xdr:col>0</xdr:col>
                    <xdr:colOff>752475</xdr:colOff>
                    <xdr:row>23</xdr:row>
                    <xdr:rowOff>171450</xdr:rowOff>
                  </from>
                  <to>
                    <xdr:col>1</xdr:col>
                    <xdr:colOff>295275</xdr:colOff>
                    <xdr:row>25</xdr:row>
                    <xdr:rowOff>28575</xdr:rowOff>
                  </to>
                </anchor>
              </controlPr>
            </control>
          </mc:Choice>
        </mc:AlternateContent>
        <mc:AlternateContent xmlns:mc="http://schemas.openxmlformats.org/markup-compatibility/2006">
          <mc:Choice Requires="x14">
            <control shapeId="9307" r:id="rId13" name="Check Box 91">
              <controlPr locked="0" defaultSize="0" autoFill="0" autoLine="0" autoPict="0">
                <anchor moveWithCells="1">
                  <from>
                    <xdr:col>0</xdr:col>
                    <xdr:colOff>752475</xdr:colOff>
                    <xdr:row>24</xdr:row>
                    <xdr:rowOff>171450</xdr:rowOff>
                  </from>
                  <to>
                    <xdr:col>1</xdr:col>
                    <xdr:colOff>295275</xdr:colOff>
                    <xdr:row>26</xdr:row>
                    <xdr:rowOff>19050</xdr:rowOff>
                  </to>
                </anchor>
              </controlPr>
            </control>
          </mc:Choice>
        </mc:AlternateContent>
        <mc:AlternateContent xmlns:mc="http://schemas.openxmlformats.org/markup-compatibility/2006">
          <mc:Choice Requires="x14">
            <control shapeId="9308" r:id="rId14" name="Check Box 92">
              <controlPr locked="0" defaultSize="0" autoFill="0" autoLine="0" autoPict="0">
                <anchor moveWithCells="1">
                  <from>
                    <xdr:col>0</xdr:col>
                    <xdr:colOff>752475</xdr:colOff>
                    <xdr:row>25</xdr:row>
                    <xdr:rowOff>0</xdr:rowOff>
                  </from>
                  <to>
                    <xdr:col>1</xdr:col>
                    <xdr:colOff>295275</xdr:colOff>
                    <xdr:row>26</xdr:row>
                    <xdr:rowOff>47625</xdr:rowOff>
                  </to>
                </anchor>
              </controlPr>
            </control>
          </mc:Choice>
        </mc:AlternateContent>
        <mc:AlternateContent xmlns:mc="http://schemas.openxmlformats.org/markup-compatibility/2006">
          <mc:Choice Requires="x14">
            <control shapeId="9309" r:id="rId15" name="Check Box 93">
              <controlPr locked="0" defaultSize="0" autoFill="0" autoLine="0" autoPict="0">
                <anchor moveWithCells="1">
                  <from>
                    <xdr:col>0</xdr:col>
                    <xdr:colOff>752475</xdr:colOff>
                    <xdr:row>25</xdr:row>
                    <xdr:rowOff>171450</xdr:rowOff>
                  </from>
                  <to>
                    <xdr:col>1</xdr:col>
                    <xdr:colOff>295275</xdr:colOff>
                    <xdr:row>27</xdr:row>
                    <xdr:rowOff>28575</xdr:rowOff>
                  </to>
                </anchor>
              </controlPr>
            </control>
          </mc:Choice>
        </mc:AlternateContent>
        <mc:AlternateContent xmlns:mc="http://schemas.openxmlformats.org/markup-compatibility/2006">
          <mc:Choice Requires="x14">
            <control shapeId="9310" r:id="rId16" name="Check Box 94">
              <controlPr locked="0" defaultSize="0" autoFill="0" autoLine="0" autoPict="0">
                <anchor moveWithCells="1">
                  <from>
                    <xdr:col>0</xdr:col>
                    <xdr:colOff>752475</xdr:colOff>
                    <xdr:row>26</xdr:row>
                    <xdr:rowOff>171450</xdr:rowOff>
                  </from>
                  <to>
                    <xdr:col>1</xdr:col>
                    <xdr:colOff>295275</xdr:colOff>
                    <xdr:row>28</xdr:row>
                    <xdr:rowOff>38100</xdr:rowOff>
                  </to>
                </anchor>
              </controlPr>
            </control>
          </mc:Choice>
        </mc:AlternateContent>
        <mc:AlternateContent xmlns:mc="http://schemas.openxmlformats.org/markup-compatibility/2006">
          <mc:Choice Requires="x14">
            <control shapeId="9311" r:id="rId17" name="Check Box 95">
              <controlPr locked="0" defaultSize="0" autoFill="0" autoLine="0" autoPict="0">
                <anchor moveWithCells="1">
                  <from>
                    <xdr:col>0</xdr:col>
                    <xdr:colOff>752475</xdr:colOff>
                    <xdr:row>27</xdr:row>
                    <xdr:rowOff>171450</xdr:rowOff>
                  </from>
                  <to>
                    <xdr:col>1</xdr:col>
                    <xdr:colOff>295275</xdr:colOff>
                    <xdr:row>28</xdr:row>
                    <xdr:rowOff>228600</xdr:rowOff>
                  </to>
                </anchor>
              </controlPr>
            </control>
          </mc:Choice>
        </mc:AlternateContent>
        <mc:AlternateContent xmlns:mc="http://schemas.openxmlformats.org/markup-compatibility/2006">
          <mc:Choice Requires="x14">
            <control shapeId="9312" r:id="rId18" name="Check Box 96">
              <controlPr defaultSize="0" autoFill="0" autoLine="0" autoPict="0">
                <anchor moveWithCells="1">
                  <from>
                    <xdr:col>1</xdr:col>
                    <xdr:colOff>0</xdr:colOff>
                    <xdr:row>29</xdr:row>
                    <xdr:rowOff>47625</xdr:rowOff>
                  </from>
                  <to>
                    <xdr:col>1</xdr:col>
                    <xdr:colOff>323850</xdr:colOff>
                    <xdr:row>29</xdr:row>
                    <xdr:rowOff>238125</xdr:rowOff>
                  </to>
                </anchor>
              </controlPr>
            </control>
          </mc:Choice>
        </mc:AlternateContent>
        <mc:AlternateContent xmlns:mc="http://schemas.openxmlformats.org/markup-compatibility/2006">
          <mc:Choice Requires="x14">
            <control shapeId="9317" r:id="rId19" name="Check Box 101">
              <controlPr defaultSize="0" autoFill="0" autoLine="0" autoPict="0">
                <anchor moveWithCells="1">
                  <from>
                    <xdr:col>1</xdr:col>
                    <xdr:colOff>9525</xdr:colOff>
                    <xdr:row>30</xdr:row>
                    <xdr:rowOff>0</xdr:rowOff>
                  </from>
                  <to>
                    <xdr:col>1</xdr:col>
                    <xdr:colOff>285750</xdr:colOff>
                    <xdr:row>31</xdr:row>
                    <xdr:rowOff>9525</xdr:rowOff>
                  </to>
                </anchor>
              </controlPr>
            </control>
          </mc:Choice>
        </mc:AlternateContent>
        <mc:AlternateContent xmlns:mc="http://schemas.openxmlformats.org/markup-compatibility/2006">
          <mc:Choice Requires="x14">
            <control shapeId="9318" r:id="rId20" name="Check Box 102">
              <controlPr defaultSize="0" autoFill="0" autoLine="0" autoPict="0">
                <anchor moveWithCells="1">
                  <from>
                    <xdr:col>1</xdr:col>
                    <xdr:colOff>9525</xdr:colOff>
                    <xdr:row>31</xdr:row>
                    <xdr:rowOff>0</xdr:rowOff>
                  </from>
                  <to>
                    <xdr:col>1</xdr:col>
                    <xdr:colOff>285750</xdr:colOff>
                    <xdr:row>31</xdr:row>
                    <xdr:rowOff>209550</xdr:rowOff>
                  </to>
                </anchor>
              </controlPr>
            </control>
          </mc:Choice>
        </mc:AlternateContent>
        <mc:AlternateContent xmlns:mc="http://schemas.openxmlformats.org/markup-compatibility/2006">
          <mc:Choice Requires="x14">
            <control shapeId="9319" r:id="rId21" name="Check Box 103">
              <controlPr defaultSize="0" autoFill="0" autoLine="0" autoPict="0">
                <anchor moveWithCells="1">
                  <from>
                    <xdr:col>1</xdr:col>
                    <xdr:colOff>9525</xdr:colOff>
                    <xdr:row>32</xdr:row>
                    <xdr:rowOff>0</xdr:rowOff>
                  </from>
                  <to>
                    <xdr:col>1</xdr:col>
                    <xdr:colOff>285750</xdr:colOff>
                    <xdr:row>33</xdr:row>
                    <xdr:rowOff>9525</xdr:rowOff>
                  </to>
                </anchor>
              </controlPr>
            </control>
          </mc:Choice>
        </mc:AlternateContent>
        <mc:AlternateContent xmlns:mc="http://schemas.openxmlformats.org/markup-compatibility/2006">
          <mc:Choice Requires="x14">
            <control shapeId="9320" r:id="rId22" name="Check Box 104">
              <controlPr defaultSize="0" autoFill="0" autoLine="0" autoPict="0">
                <anchor moveWithCells="1">
                  <from>
                    <xdr:col>1</xdr:col>
                    <xdr:colOff>9525</xdr:colOff>
                    <xdr:row>33</xdr:row>
                    <xdr:rowOff>0</xdr:rowOff>
                  </from>
                  <to>
                    <xdr:col>1</xdr:col>
                    <xdr:colOff>285750</xdr:colOff>
                    <xdr:row>34</xdr:row>
                    <xdr:rowOff>9525</xdr:rowOff>
                  </to>
                </anchor>
              </controlPr>
            </control>
          </mc:Choice>
        </mc:AlternateContent>
        <mc:AlternateContent xmlns:mc="http://schemas.openxmlformats.org/markup-compatibility/2006">
          <mc:Choice Requires="x14">
            <control shapeId="9321" r:id="rId23" name="Check Box 105">
              <controlPr defaultSize="0" autoFill="0" autoLine="0" autoPict="0">
                <anchor moveWithCells="1">
                  <from>
                    <xdr:col>1</xdr:col>
                    <xdr:colOff>9525</xdr:colOff>
                    <xdr:row>34</xdr:row>
                    <xdr:rowOff>0</xdr:rowOff>
                  </from>
                  <to>
                    <xdr:col>1</xdr:col>
                    <xdr:colOff>285750</xdr:colOff>
                    <xdr:row>34</xdr:row>
                    <xdr:rowOff>209550</xdr:rowOff>
                  </to>
                </anchor>
              </controlPr>
            </control>
          </mc:Choice>
        </mc:AlternateContent>
        <mc:AlternateContent xmlns:mc="http://schemas.openxmlformats.org/markup-compatibility/2006">
          <mc:Choice Requires="x14">
            <control shapeId="9322" r:id="rId24" name="Check Box 106">
              <controlPr defaultSize="0" autoFill="0" autoLine="0" autoPict="0">
                <anchor moveWithCells="1">
                  <from>
                    <xdr:col>1</xdr:col>
                    <xdr:colOff>9525</xdr:colOff>
                    <xdr:row>35</xdr:row>
                    <xdr:rowOff>0</xdr:rowOff>
                  </from>
                  <to>
                    <xdr:col>1</xdr:col>
                    <xdr:colOff>285750</xdr:colOff>
                    <xdr:row>36</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pageSetUpPr fitToPage="1"/>
  </sheetPr>
  <dimension ref="B1:N85"/>
  <sheetViews>
    <sheetView rightToLeft="1" zoomScale="80" zoomScaleNormal="80" workbookViewId="0">
      <selection activeCell="D12" sqref="D12:L13"/>
    </sheetView>
  </sheetViews>
  <sheetFormatPr defaultRowHeight="14.25" x14ac:dyDescent="0.2"/>
  <cols>
    <col min="1" max="1" width="2.125" customWidth="1"/>
    <col min="2" max="2" width="20.125" customWidth="1"/>
    <col min="3" max="3" width="30.375" customWidth="1"/>
    <col min="4" max="5" width="14.875" customWidth="1"/>
    <col min="6" max="6" width="12.25" customWidth="1"/>
    <col min="7" max="7" width="14.375" customWidth="1"/>
    <col min="8" max="8" width="10" customWidth="1"/>
    <col min="9" max="9" width="22.5" customWidth="1"/>
    <col min="10" max="10" width="10.125" customWidth="1"/>
    <col min="11" max="11" width="22.625" customWidth="1"/>
    <col min="12" max="12" width="10.625" customWidth="1"/>
    <col min="13" max="13" width="5.625" customWidth="1"/>
  </cols>
  <sheetData>
    <row r="1" spans="2:14" ht="11.25" customHeight="1" thickBot="1" x14ac:dyDescent="0.25"/>
    <row r="2" spans="2:14" x14ac:dyDescent="0.2">
      <c r="B2" s="17"/>
      <c r="C2" s="18"/>
      <c r="D2" s="18"/>
      <c r="E2" s="18"/>
      <c r="F2" s="18"/>
      <c r="G2" s="18"/>
      <c r="H2" s="18"/>
      <c r="I2" s="18"/>
      <c r="J2" s="18"/>
      <c r="K2" s="18"/>
      <c r="L2" s="18"/>
      <c r="M2" s="19"/>
    </row>
    <row r="3" spans="2:14" x14ac:dyDescent="0.2">
      <c r="B3" s="20"/>
      <c r="C3" s="21"/>
      <c r="D3" s="21"/>
      <c r="E3" s="21"/>
      <c r="F3" s="21"/>
      <c r="G3" s="21"/>
      <c r="H3" s="21"/>
      <c r="I3" s="21"/>
      <c r="J3" s="21"/>
      <c r="K3" s="21"/>
      <c r="L3" s="21"/>
      <c r="M3" s="22"/>
    </row>
    <row r="4" spans="2:14" x14ac:dyDescent="0.2">
      <c r="B4" s="20"/>
      <c r="C4" s="21"/>
      <c r="D4" s="21"/>
      <c r="E4" s="21"/>
      <c r="F4" s="21"/>
      <c r="G4" s="21"/>
      <c r="H4" s="21"/>
      <c r="I4" s="21"/>
      <c r="J4" s="21"/>
      <c r="K4" s="21"/>
      <c r="L4" s="21"/>
      <c r="M4" s="22"/>
    </row>
    <row r="5" spans="2:14" x14ac:dyDescent="0.2">
      <c r="B5" s="20"/>
      <c r="C5" s="21"/>
      <c r="D5" s="21"/>
      <c r="E5" s="21"/>
      <c r="F5" s="21"/>
      <c r="G5" s="21"/>
      <c r="H5" s="21"/>
      <c r="I5" s="21"/>
      <c r="J5" s="21"/>
      <c r="K5" s="21"/>
      <c r="L5" s="21"/>
      <c r="M5" s="22"/>
    </row>
    <row r="6" spans="2:14" x14ac:dyDescent="0.2">
      <c r="B6" s="20"/>
      <c r="C6" s="21"/>
      <c r="D6" s="21"/>
      <c r="E6" s="21"/>
      <c r="F6" s="21"/>
      <c r="G6" s="21"/>
      <c r="H6" s="21"/>
      <c r="I6" s="21"/>
      <c r="J6" s="21"/>
      <c r="K6" s="21"/>
      <c r="L6" s="21"/>
      <c r="M6" s="22"/>
    </row>
    <row r="7" spans="2:14" x14ac:dyDescent="0.2">
      <c r="B7" s="20"/>
      <c r="C7" s="21"/>
      <c r="D7" s="21"/>
      <c r="E7" s="21"/>
      <c r="F7" s="21"/>
      <c r="G7" s="21"/>
      <c r="H7" s="21"/>
      <c r="I7" s="21"/>
      <c r="J7" s="21"/>
      <c r="K7" s="21"/>
      <c r="L7" s="21"/>
      <c r="M7" s="22"/>
    </row>
    <row r="8" spans="2:14" ht="16.5" customHeight="1" thickBot="1" x14ac:dyDescent="0.25">
      <c r="B8" s="80"/>
      <c r="C8" s="74"/>
      <c r="D8" s="74"/>
      <c r="E8" s="75"/>
      <c r="F8" s="75"/>
      <c r="G8" s="21"/>
      <c r="H8" s="21"/>
      <c r="I8" s="21"/>
      <c r="J8" s="91" t="s">
        <v>36</v>
      </c>
      <c r="K8" s="110"/>
      <c r="L8" s="74"/>
      <c r="M8" s="22"/>
    </row>
    <row r="9" spans="2:14" ht="15" x14ac:dyDescent="0.2">
      <c r="B9" s="81"/>
      <c r="C9" s="74"/>
      <c r="D9" s="74"/>
      <c r="E9" s="75"/>
      <c r="F9" s="75"/>
      <c r="G9" s="74"/>
      <c r="H9" s="74"/>
      <c r="I9" s="74"/>
      <c r="J9" s="74"/>
      <c r="K9" s="74"/>
      <c r="L9" s="74"/>
      <c r="M9" s="92"/>
    </row>
    <row r="10" spans="2:14" ht="20.25" x14ac:dyDescent="0.2">
      <c r="B10" s="401" t="s">
        <v>316</v>
      </c>
      <c r="C10" s="394"/>
      <c r="D10" s="394"/>
      <c r="E10" s="394"/>
      <c r="F10" s="394"/>
      <c r="G10" s="394"/>
      <c r="H10" s="394"/>
      <c r="I10" s="394"/>
      <c r="J10" s="394"/>
      <c r="K10" s="394"/>
      <c r="L10" s="394"/>
      <c r="M10" s="402"/>
      <c r="N10" s="84"/>
    </row>
    <row r="11" spans="2:14" ht="19.5" thickBot="1" x14ac:dyDescent="0.25">
      <c r="B11" s="82"/>
      <c r="C11" s="75"/>
      <c r="D11" s="76"/>
      <c r="E11" s="75"/>
      <c r="F11" s="76"/>
      <c r="G11" s="75"/>
      <c r="H11" s="76"/>
      <c r="I11" s="75"/>
      <c r="J11" s="75"/>
      <c r="K11" s="75"/>
      <c r="L11" s="75"/>
      <c r="M11" s="93"/>
      <c r="N11" s="85"/>
    </row>
    <row r="12" spans="2:14" ht="12" customHeight="1" x14ac:dyDescent="0.2">
      <c r="B12" s="481" t="s">
        <v>103</v>
      </c>
      <c r="C12" s="482"/>
      <c r="D12" s="485"/>
      <c r="E12" s="486"/>
      <c r="F12" s="486"/>
      <c r="G12" s="486"/>
      <c r="H12" s="486"/>
      <c r="I12" s="486"/>
      <c r="J12" s="486"/>
      <c r="K12" s="486"/>
      <c r="L12" s="487"/>
      <c r="M12" s="92"/>
    </row>
    <row r="13" spans="2:14" ht="17.25" customHeight="1" thickBot="1" x14ac:dyDescent="0.25">
      <c r="B13" s="483"/>
      <c r="C13" s="484"/>
      <c r="D13" s="488"/>
      <c r="E13" s="489"/>
      <c r="F13" s="489"/>
      <c r="G13" s="489"/>
      <c r="H13" s="489"/>
      <c r="I13" s="489"/>
      <c r="J13" s="489"/>
      <c r="K13" s="489"/>
      <c r="L13" s="490"/>
      <c r="M13" s="92"/>
    </row>
    <row r="14" spans="2:14" ht="15" customHeight="1" thickBot="1" x14ac:dyDescent="0.25">
      <c r="B14" s="83"/>
      <c r="C14" s="74"/>
      <c r="D14" s="74"/>
      <c r="E14" s="75"/>
      <c r="F14" s="75"/>
      <c r="G14" s="74"/>
      <c r="H14" s="74"/>
      <c r="I14" s="74"/>
      <c r="J14" s="74"/>
      <c r="K14" s="74"/>
      <c r="L14" s="74"/>
      <c r="M14" s="92"/>
    </row>
    <row r="15" spans="2:14" ht="21.75" customHeight="1" thickBot="1" x14ac:dyDescent="0.25">
      <c r="B15" s="491" t="s">
        <v>86</v>
      </c>
      <c r="C15" s="492"/>
      <c r="D15" s="493"/>
      <c r="E15" s="494"/>
      <c r="F15" s="494"/>
      <c r="G15" s="494"/>
      <c r="H15" s="494"/>
      <c r="I15" s="494"/>
      <c r="J15" s="494"/>
      <c r="K15" s="494"/>
      <c r="L15" s="495"/>
      <c r="M15" s="92"/>
    </row>
    <row r="16" spans="2:14" ht="15" customHeight="1" x14ac:dyDescent="0.2">
      <c r="B16" s="83"/>
      <c r="C16" s="74"/>
      <c r="D16" s="74"/>
      <c r="E16" s="75"/>
      <c r="F16" s="75"/>
      <c r="G16" s="74"/>
      <c r="H16" s="74"/>
      <c r="I16" s="74"/>
      <c r="J16" s="74"/>
      <c r="K16" s="74"/>
      <c r="L16" s="74"/>
      <c r="M16" s="92"/>
    </row>
    <row r="17" spans="2:13" ht="19.5" customHeight="1" x14ac:dyDescent="0.2">
      <c r="B17" s="113" t="s">
        <v>117</v>
      </c>
      <c r="C17" s="74"/>
      <c r="D17" s="74"/>
      <c r="E17" s="75"/>
      <c r="F17" s="75"/>
      <c r="G17" s="74"/>
      <c r="H17" s="74"/>
      <c r="I17" s="74"/>
      <c r="J17" s="74"/>
      <c r="K17" s="74"/>
      <c r="L17" s="74"/>
      <c r="M17" s="92"/>
    </row>
    <row r="18" spans="2:13" ht="15.75" x14ac:dyDescent="0.2">
      <c r="B18" s="473" t="s">
        <v>112</v>
      </c>
      <c r="C18" s="474"/>
      <c r="D18" s="129"/>
      <c r="E18" s="90"/>
      <c r="F18" s="75"/>
      <c r="G18" s="74"/>
      <c r="H18" s="74"/>
      <c r="I18" s="74"/>
      <c r="J18" s="74"/>
      <c r="K18" s="74"/>
      <c r="L18" s="74"/>
      <c r="M18" s="92"/>
    </row>
    <row r="19" spans="2:13" ht="15.75" x14ac:dyDescent="0.2">
      <c r="B19" s="473" t="s">
        <v>113</v>
      </c>
      <c r="C19" s="474"/>
      <c r="D19" s="125"/>
      <c r="E19" s="90"/>
      <c r="F19" s="75"/>
      <c r="G19" s="74"/>
      <c r="H19" s="74"/>
      <c r="I19" s="74"/>
      <c r="J19" s="74"/>
      <c r="K19" s="74"/>
      <c r="L19" s="74"/>
      <c r="M19" s="92"/>
    </row>
    <row r="20" spans="2:13" ht="15.75" x14ac:dyDescent="0.2">
      <c r="B20" s="473" t="s">
        <v>114</v>
      </c>
      <c r="C20" s="474"/>
      <c r="D20" s="125"/>
      <c r="E20" s="90"/>
      <c r="F20" s="75"/>
      <c r="G20" s="74"/>
      <c r="H20" s="74"/>
      <c r="I20" s="74"/>
      <c r="J20" s="74"/>
      <c r="K20" s="74"/>
      <c r="L20" s="74"/>
      <c r="M20" s="92"/>
    </row>
    <row r="21" spans="2:13" ht="15.75" x14ac:dyDescent="0.2">
      <c r="B21" s="473" t="s">
        <v>115</v>
      </c>
      <c r="C21" s="474"/>
      <c r="D21" s="125"/>
      <c r="E21" s="90"/>
      <c r="F21" s="75"/>
      <c r="G21" s="74"/>
      <c r="H21" s="74"/>
      <c r="I21" s="74"/>
      <c r="J21" s="74"/>
      <c r="K21" s="74"/>
      <c r="L21" s="74"/>
      <c r="M21" s="92"/>
    </row>
    <row r="22" spans="2:13" ht="15.75" x14ac:dyDescent="0.2">
      <c r="B22" s="473" t="s">
        <v>116</v>
      </c>
      <c r="C22" s="474"/>
      <c r="D22" s="125"/>
      <c r="E22" s="90"/>
      <c r="F22" s="75"/>
      <c r="G22" s="74"/>
      <c r="H22" s="74"/>
      <c r="I22" s="74"/>
      <c r="J22" s="74"/>
      <c r="K22" s="74"/>
      <c r="L22" s="74"/>
      <c r="M22" s="92"/>
    </row>
    <row r="23" spans="2:13" ht="14.25" customHeight="1" thickBot="1" x14ac:dyDescent="0.25">
      <c r="B23" s="83"/>
      <c r="C23" s="74"/>
      <c r="D23" s="74"/>
      <c r="E23" s="75"/>
      <c r="F23" s="75"/>
      <c r="G23" s="74"/>
      <c r="H23" s="74"/>
      <c r="I23" s="74"/>
      <c r="J23" s="74"/>
      <c r="K23" s="74"/>
      <c r="L23" s="74"/>
      <c r="M23" s="92"/>
    </row>
    <row r="24" spans="2:13" ht="69" customHeight="1" x14ac:dyDescent="0.2">
      <c r="B24" s="496" t="s">
        <v>129</v>
      </c>
      <c r="C24" s="497"/>
      <c r="D24" s="438"/>
      <c r="E24" s="439"/>
      <c r="F24" s="439"/>
      <c r="G24" s="439"/>
      <c r="H24" s="439"/>
      <c r="I24" s="439"/>
      <c r="J24" s="439"/>
      <c r="K24" s="439"/>
      <c r="L24" s="440"/>
      <c r="M24" s="22"/>
    </row>
    <row r="25" spans="2:13" ht="56.25" customHeight="1" thickBot="1" x14ac:dyDescent="0.25">
      <c r="B25" s="477"/>
      <c r="C25" s="498"/>
      <c r="D25" s="441"/>
      <c r="E25" s="442"/>
      <c r="F25" s="442"/>
      <c r="G25" s="442"/>
      <c r="H25" s="442"/>
      <c r="I25" s="442"/>
      <c r="J25" s="442"/>
      <c r="K25" s="442"/>
      <c r="L25" s="443"/>
      <c r="M25" s="22"/>
    </row>
    <row r="26" spans="2:13" ht="14.25" customHeight="1" x14ac:dyDescent="0.2">
      <c r="B26" s="83"/>
      <c r="C26" s="74"/>
      <c r="D26" s="74"/>
      <c r="E26" s="75"/>
      <c r="F26" s="75"/>
      <c r="G26" s="74"/>
      <c r="H26" s="74"/>
      <c r="I26" s="74"/>
      <c r="J26" s="74"/>
      <c r="K26" s="74"/>
      <c r="L26" s="74"/>
      <c r="M26" s="92"/>
    </row>
    <row r="27" spans="2:13" ht="14.25" customHeight="1" x14ac:dyDescent="0.2">
      <c r="B27" s="113" t="s">
        <v>118</v>
      </c>
      <c r="C27" s="74"/>
      <c r="D27" s="74"/>
      <c r="E27" s="75"/>
      <c r="F27" s="75"/>
      <c r="G27" s="74"/>
      <c r="H27" s="74"/>
      <c r="I27" s="74"/>
      <c r="J27" s="74"/>
      <c r="K27" s="74"/>
      <c r="L27" s="74"/>
      <c r="M27" s="92"/>
    </row>
    <row r="28" spans="2:13" ht="17.25" customHeight="1" x14ac:dyDescent="0.2">
      <c r="B28" s="479" t="s">
        <v>119</v>
      </c>
      <c r="C28" s="480"/>
      <c r="D28" s="74"/>
      <c r="E28" s="75"/>
      <c r="F28" s="75"/>
      <c r="G28" s="74"/>
      <c r="H28" s="74"/>
      <c r="I28" s="74"/>
      <c r="J28" s="74"/>
      <c r="K28" s="74"/>
      <c r="L28" s="74"/>
      <c r="M28" s="92"/>
    </row>
    <row r="29" spans="2:13" ht="14.25" customHeight="1" x14ac:dyDescent="0.2">
      <c r="B29" s="473" t="s">
        <v>122</v>
      </c>
      <c r="C29" s="474"/>
      <c r="D29" s="130"/>
      <c r="E29" s="112" t="s">
        <v>128</v>
      </c>
      <c r="F29" s="75"/>
      <c r="G29" s="74"/>
      <c r="H29" s="74"/>
      <c r="I29" s="74"/>
      <c r="J29" s="74"/>
      <c r="K29" s="74"/>
      <c r="L29" s="74"/>
      <c r="M29" s="92"/>
    </row>
    <row r="30" spans="2:13" ht="14.25" customHeight="1" x14ac:dyDescent="0.2">
      <c r="B30" s="473" t="s">
        <v>123</v>
      </c>
      <c r="C30" s="474"/>
      <c r="D30" s="130"/>
      <c r="E30" s="112" t="s">
        <v>128</v>
      </c>
      <c r="F30" s="75"/>
      <c r="G30" s="74"/>
      <c r="H30" s="74"/>
      <c r="I30" s="74"/>
      <c r="J30" s="74"/>
      <c r="K30" s="74"/>
      <c r="L30" s="74"/>
      <c r="M30" s="92"/>
    </row>
    <row r="31" spans="2:13" ht="14.25" customHeight="1" x14ac:dyDescent="0.2">
      <c r="B31" s="473" t="s">
        <v>124</v>
      </c>
      <c r="C31" s="474"/>
      <c r="D31" s="130"/>
      <c r="E31" s="112" t="s">
        <v>128</v>
      </c>
      <c r="F31" s="75"/>
      <c r="G31" s="74"/>
      <c r="H31" s="74"/>
      <c r="I31" s="74"/>
      <c r="J31" s="74"/>
      <c r="K31" s="74"/>
      <c r="L31" s="74"/>
      <c r="M31" s="92"/>
    </row>
    <row r="32" spans="2:13" ht="14.25" customHeight="1" x14ac:dyDescent="0.2">
      <c r="B32" s="473" t="s">
        <v>125</v>
      </c>
      <c r="C32" s="474"/>
      <c r="D32" s="130"/>
      <c r="E32" s="112" t="s">
        <v>128</v>
      </c>
      <c r="F32" s="75"/>
      <c r="G32" s="74"/>
      <c r="H32" s="74"/>
      <c r="I32" s="74"/>
      <c r="J32" s="74"/>
      <c r="K32" s="74"/>
      <c r="L32" s="74"/>
      <c r="M32" s="92"/>
    </row>
    <row r="33" spans="2:13" ht="14.25" customHeight="1" x14ac:dyDescent="0.2">
      <c r="B33" s="83"/>
      <c r="C33" s="74"/>
      <c r="D33" s="74"/>
      <c r="E33" s="75"/>
      <c r="F33" s="75"/>
      <c r="G33" s="74"/>
      <c r="H33" s="74"/>
      <c r="I33" s="74"/>
      <c r="J33" s="74"/>
      <c r="K33" s="74"/>
      <c r="L33" s="74"/>
      <c r="M33" s="92"/>
    </row>
    <row r="34" spans="2:13" ht="14.25" customHeight="1" x14ac:dyDescent="0.2">
      <c r="B34" s="479" t="s">
        <v>120</v>
      </c>
      <c r="C34" s="480"/>
      <c r="D34" s="74"/>
      <c r="E34" s="75"/>
      <c r="F34" s="75"/>
      <c r="G34" s="74"/>
      <c r="H34" s="74"/>
      <c r="I34" s="74"/>
      <c r="J34" s="74"/>
      <c r="K34" s="74"/>
      <c r="L34" s="74"/>
      <c r="M34" s="92"/>
    </row>
    <row r="35" spans="2:13" ht="14.25" customHeight="1" x14ac:dyDescent="0.2">
      <c r="B35" s="473" t="s">
        <v>126</v>
      </c>
      <c r="C35" s="474"/>
      <c r="D35" s="130"/>
      <c r="E35" s="112" t="s">
        <v>128</v>
      </c>
      <c r="F35" s="75"/>
      <c r="G35" s="74"/>
      <c r="H35" s="74"/>
      <c r="I35" s="74"/>
      <c r="J35" s="74"/>
      <c r="K35" s="74"/>
      <c r="L35" s="74"/>
      <c r="M35" s="92"/>
    </row>
    <row r="36" spans="2:13" ht="14.25" customHeight="1" x14ac:dyDescent="0.2">
      <c r="B36" s="473" t="s">
        <v>127</v>
      </c>
      <c r="C36" s="474"/>
      <c r="D36" s="130"/>
      <c r="E36" s="112" t="s">
        <v>128</v>
      </c>
      <c r="F36" s="75"/>
      <c r="G36" s="74"/>
      <c r="H36" s="74"/>
      <c r="I36" s="74"/>
      <c r="J36" s="74"/>
      <c r="K36" s="74"/>
      <c r="L36" s="74"/>
      <c r="M36" s="92"/>
    </row>
    <row r="37" spans="2:13" ht="14.25" customHeight="1" x14ac:dyDescent="0.2">
      <c r="B37" s="473" t="s">
        <v>125</v>
      </c>
      <c r="C37" s="474"/>
      <c r="D37" s="130"/>
      <c r="E37" s="112" t="s">
        <v>128</v>
      </c>
      <c r="F37" s="75"/>
      <c r="G37" s="74"/>
      <c r="H37" s="74"/>
      <c r="I37" s="74"/>
      <c r="J37" s="74"/>
      <c r="K37" s="74"/>
      <c r="L37" s="74"/>
      <c r="M37" s="92"/>
    </row>
    <row r="38" spans="2:13" ht="14.25" customHeight="1" x14ac:dyDescent="0.2">
      <c r="B38" s="83"/>
      <c r="C38" s="74"/>
      <c r="D38" s="74"/>
      <c r="E38" s="75"/>
      <c r="F38" s="75"/>
      <c r="G38" s="74"/>
      <c r="H38" s="74"/>
      <c r="I38" s="74"/>
      <c r="J38" s="74"/>
      <c r="K38" s="74"/>
      <c r="L38" s="74"/>
      <c r="M38" s="92"/>
    </row>
    <row r="39" spans="2:13" ht="14.25" customHeight="1" x14ac:dyDescent="0.2">
      <c r="B39" s="479" t="s">
        <v>121</v>
      </c>
      <c r="C39" s="480"/>
      <c r="D39" s="74"/>
      <c r="E39" s="75"/>
      <c r="F39" s="75"/>
      <c r="G39" s="74"/>
      <c r="H39" s="74"/>
      <c r="I39" s="74"/>
      <c r="J39" s="74"/>
      <c r="K39" s="74"/>
      <c r="L39" s="74"/>
      <c r="M39" s="92"/>
    </row>
    <row r="40" spans="2:13" ht="14.25" customHeight="1" x14ac:dyDescent="0.2">
      <c r="B40" s="473" t="s">
        <v>126</v>
      </c>
      <c r="C40" s="474"/>
      <c r="D40" s="130"/>
      <c r="E40" s="112" t="s">
        <v>128</v>
      </c>
      <c r="F40" s="75"/>
      <c r="G40" s="74"/>
      <c r="H40" s="74"/>
      <c r="I40" s="74"/>
      <c r="J40" s="74"/>
      <c r="K40" s="74"/>
      <c r="L40" s="74"/>
      <c r="M40" s="92"/>
    </row>
    <row r="41" spans="2:13" ht="14.25" customHeight="1" x14ac:dyDescent="0.2">
      <c r="B41" s="473" t="s">
        <v>123</v>
      </c>
      <c r="C41" s="474"/>
      <c r="D41" s="130"/>
      <c r="E41" s="112" t="s">
        <v>128</v>
      </c>
      <c r="F41" s="75"/>
      <c r="G41" s="74"/>
      <c r="H41" s="74"/>
      <c r="I41" s="74"/>
      <c r="J41" s="74"/>
      <c r="K41" s="74"/>
      <c r="L41" s="74"/>
      <c r="M41" s="92"/>
    </row>
    <row r="42" spans="2:13" ht="14.25" customHeight="1" x14ac:dyDescent="0.2">
      <c r="B42" s="473" t="s">
        <v>125</v>
      </c>
      <c r="C42" s="474"/>
      <c r="D42" s="130"/>
      <c r="E42" s="112" t="s">
        <v>128</v>
      </c>
      <c r="F42" s="75"/>
      <c r="G42" s="74"/>
      <c r="H42" s="74"/>
      <c r="I42" s="74"/>
      <c r="J42" s="74"/>
      <c r="K42" s="74"/>
      <c r="L42" s="74"/>
      <c r="M42" s="92"/>
    </row>
    <row r="43" spans="2:13" ht="14.25" customHeight="1" x14ac:dyDescent="0.2">
      <c r="B43" s="83"/>
      <c r="C43" s="74"/>
      <c r="D43" s="74"/>
      <c r="E43" s="75"/>
      <c r="F43" s="75"/>
      <c r="G43" s="74"/>
      <c r="H43" s="74"/>
      <c r="I43" s="74"/>
      <c r="J43" s="74"/>
      <c r="K43" s="74"/>
      <c r="L43" s="74"/>
      <c r="M43" s="92"/>
    </row>
    <row r="44" spans="2:13" ht="18" customHeight="1" x14ac:dyDescent="0.2">
      <c r="B44" s="113" t="s">
        <v>135</v>
      </c>
      <c r="C44" s="74"/>
      <c r="D44" s="74"/>
      <c r="E44" s="75"/>
      <c r="F44" s="75"/>
      <c r="G44" s="74"/>
      <c r="H44" s="74"/>
      <c r="I44" s="74"/>
      <c r="J44" s="74"/>
      <c r="K44" s="74"/>
      <c r="L44" s="74"/>
      <c r="M44" s="92"/>
    </row>
    <row r="45" spans="2:13" ht="14.25" customHeight="1" x14ac:dyDescent="0.2">
      <c r="B45" s="473" t="s">
        <v>130</v>
      </c>
      <c r="C45" s="474"/>
      <c r="D45" s="130"/>
      <c r="E45" s="112" t="s">
        <v>128</v>
      </c>
      <c r="F45" s="75"/>
      <c r="G45" s="74"/>
      <c r="H45" s="74"/>
      <c r="I45" s="74"/>
      <c r="J45" s="74"/>
      <c r="K45" s="74"/>
      <c r="L45" s="74"/>
      <c r="M45" s="92"/>
    </row>
    <row r="46" spans="2:13" ht="14.25" customHeight="1" x14ac:dyDescent="0.2">
      <c r="B46" s="473" t="s">
        <v>131</v>
      </c>
      <c r="C46" s="474"/>
      <c r="D46" s="130"/>
      <c r="E46" s="112" t="s">
        <v>128</v>
      </c>
      <c r="F46" s="75"/>
      <c r="G46" s="74"/>
      <c r="H46" s="74"/>
      <c r="I46" s="74"/>
      <c r="J46" s="74"/>
      <c r="K46" s="74"/>
      <c r="L46" s="74"/>
      <c r="M46" s="92"/>
    </row>
    <row r="47" spans="2:13" ht="14.25" customHeight="1" x14ac:dyDescent="0.2">
      <c r="B47" s="473" t="s">
        <v>132</v>
      </c>
      <c r="C47" s="474"/>
      <c r="D47" s="130"/>
      <c r="E47" s="112" t="s">
        <v>128</v>
      </c>
      <c r="F47" s="75"/>
      <c r="G47" s="74"/>
      <c r="H47" s="74"/>
      <c r="I47" s="74"/>
      <c r="J47" s="74"/>
      <c r="K47" s="74"/>
      <c r="L47" s="74"/>
      <c r="M47" s="92"/>
    </row>
    <row r="48" spans="2:13" ht="14.25" customHeight="1" thickBot="1" x14ac:dyDescent="0.25">
      <c r="B48" s="83"/>
      <c r="C48" s="74"/>
      <c r="D48" s="74"/>
      <c r="E48" s="75"/>
      <c r="F48" s="75"/>
      <c r="G48" s="74"/>
      <c r="H48" s="74"/>
      <c r="I48" s="74"/>
      <c r="J48" s="74"/>
      <c r="K48" s="74"/>
      <c r="L48" s="74"/>
      <c r="M48" s="92"/>
    </row>
    <row r="49" spans="2:13" ht="45" customHeight="1" x14ac:dyDescent="0.2">
      <c r="B49" s="475" t="s">
        <v>133</v>
      </c>
      <c r="C49" s="476"/>
      <c r="D49" s="438"/>
      <c r="E49" s="439"/>
      <c r="F49" s="439"/>
      <c r="G49" s="439"/>
      <c r="H49" s="439"/>
      <c r="I49" s="439"/>
      <c r="J49" s="439"/>
      <c r="K49" s="439"/>
      <c r="L49" s="440"/>
      <c r="M49" s="22"/>
    </row>
    <row r="50" spans="2:13" ht="49.5" customHeight="1" thickBot="1" x14ac:dyDescent="0.25">
      <c r="B50" s="477"/>
      <c r="C50" s="478"/>
      <c r="D50" s="441"/>
      <c r="E50" s="442"/>
      <c r="F50" s="442"/>
      <c r="G50" s="442"/>
      <c r="H50" s="442"/>
      <c r="I50" s="442"/>
      <c r="J50" s="442"/>
      <c r="K50" s="442"/>
      <c r="L50" s="443"/>
      <c r="M50" s="22"/>
    </row>
    <row r="51" spans="2:13" ht="26.25" customHeight="1" thickBot="1" x14ac:dyDescent="0.25">
      <c r="B51" s="116"/>
      <c r="C51" s="6"/>
      <c r="D51" s="114"/>
      <c r="E51" s="114"/>
      <c r="F51" s="114"/>
      <c r="G51" s="114"/>
      <c r="H51" s="114"/>
      <c r="I51" s="114"/>
      <c r="J51" s="114"/>
      <c r="K51" s="114"/>
      <c r="L51" s="115"/>
      <c r="M51" s="22"/>
    </row>
    <row r="52" spans="2:13" ht="49.5" customHeight="1" x14ac:dyDescent="0.2">
      <c r="B52" s="475" t="s">
        <v>134</v>
      </c>
      <c r="C52" s="476"/>
      <c r="D52" s="438"/>
      <c r="E52" s="439"/>
      <c r="F52" s="439"/>
      <c r="G52" s="439"/>
      <c r="H52" s="439"/>
      <c r="I52" s="439"/>
      <c r="J52" s="439"/>
      <c r="K52" s="439"/>
      <c r="L52" s="440"/>
      <c r="M52" s="22"/>
    </row>
    <row r="53" spans="2:13" ht="49.5" customHeight="1" thickBot="1" x14ac:dyDescent="0.25">
      <c r="B53" s="477"/>
      <c r="C53" s="478"/>
      <c r="D53" s="441"/>
      <c r="E53" s="442"/>
      <c r="F53" s="442"/>
      <c r="G53" s="442"/>
      <c r="H53" s="442"/>
      <c r="I53" s="442"/>
      <c r="J53" s="442"/>
      <c r="K53" s="442"/>
      <c r="L53" s="443"/>
      <c r="M53" s="22"/>
    </row>
    <row r="54" spans="2:13" ht="12" customHeight="1" x14ac:dyDescent="0.2">
      <c r="B54" s="83"/>
      <c r="C54" s="74"/>
      <c r="D54" s="74"/>
      <c r="E54" s="75"/>
      <c r="F54" s="75"/>
      <c r="G54" s="74"/>
      <c r="H54" s="74"/>
      <c r="I54" s="74"/>
      <c r="J54" s="74"/>
      <c r="K54" s="74"/>
      <c r="L54" s="74"/>
      <c r="M54" s="92"/>
    </row>
    <row r="55" spans="2:13" ht="20.25" customHeight="1" x14ac:dyDescent="0.2">
      <c r="B55" s="113" t="s">
        <v>140</v>
      </c>
      <c r="C55" s="77"/>
      <c r="D55" s="77"/>
      <c r="E55" s="78"/>
      <c r="F55" s="77"/>
      <c r="G55" s="77"/>
      <c r="H55" s="77"/>
      <c r="I55" s="77"/>
      <c r="J55" s="77"/>
      <c r="K55" s="77"/>
      <c r="L55" s="77"/>
      <c r="M55" s="86"/>
    </row>
    <row r="56" spans="2:13" ht="15.75" customHeight="1" x14ac:dyDescent="0.2">
      <c r="B56" s="473" t="s">
        <v>136</v>
      </c>
      <c r="C56" s="474"/>
      <c r="D56" s="130"/>
      <c r="E56" s="112" t="s">
        <v>128</v>
      </c>
      <c r="F56" s="112"/>
      <c r="G56" s="77"/>
      <c r="H56" s="77"/>
      <c r="I56" s="77"/>
      <c r="J56" s="77"/>
      <c r="K56" s="77"/>
      <c r="L56" s="77"/>
      <c r="M56" s="86"/>
    </row>
    <row r="57" spans="2:13" ht="16.5" customHeight="1" thickBot="1" x14ac:dyDescent="0.25">
      <c r="B57" s="473" t="s">
        <v>137</v>
      </c>
      <c r="C57" s="474"/>
      <c r="D57" s="130"/>
      <c r="E57" s="112" t="s">
        <v>128</v>
      </c>
      <c r="F57" s="112"/>
      <c r="G57" s="77"/>
      <c r="H57" s="77"/>
      <c r="I57" s="77"/>
      <c r="J57" s="77"/>
      <c r="K57" s="77"/>
      <c r="L57" s="77"/>
      <c r="M57" s="86"/>
    </row>
    <row r="58" spans="2:13" ht="37.5" customHeight="1" thickBot="1" x14ac:dyDescent="0.25">
      <c r="B58" s="468" t="s">
        <v>138</v>
      </c>
      <c r="C58" s="469"/>
      <c r="D58" s="470"/>
      <c r="E58" s="471"/>
      <c r="F58" s="471"/>
      <c r="G58" s="471"/>
      <c r="H58" s="471"/>
      <c r="I58" s="471"/>
      <c r="J58" s="471"/>
      <c r="K58" s="471"/>
      <c r="L58" s="472"/>
      <c r="M58" s="86"/>
    </row>
    <row r="59" spans="2:13" ht="10.5" customHeight="1" x14ac:dyDescent="0.2">
      <c r="B59" s="101"/>
      <c r="C59" s="77"/>
      <c r="D59" s="103"/>
      <c r="E59" s="103"/>
      <c r="F59" s="102"/>
      <c r="G59" s="77"/>
      <c r="H59" s="77"/>
      <c r="I59" s="77"/>
      <c r="J59" s="77"/>
      <c r="K59" s="77"/>
      <c r="L59" s="77"/>
      <c r="M59" s="86"/>
    </row>
    <row r="60" spans="2:13" ht="17.25" thickBot="1" x14ac:dyDescent="0.25">
      <c r="B60" s="113" t="s">
        <v>139</v>
      </c>
      <c r="C60" s="77"/>
      <c r="D60" s="77"/>
      <c r="E60" s="78"/>
      <c r="F60" s="77"/>
      <c r="G60" s="77"/>
      <c r="H60" s="77"/>
      <c r="I60" s="77"/>
      <c r="J60" s="77"/>
      <c r="K60" s="77"/>
      <c r="L60" s="77"/>
      <c r="M60" s="86"/>
    </row>
    <row r="61" spans="2:13" ht="43.5" customHeight="1" thickBot="1" x14ac:dyDescent="0.25">
      <c r="B61" s="468" t="s">
        <v>141</v>
      </c>
      <c r="C61" s="469"/>
      <c r="D61" s="470"/>
      <c r="E61" s="471"/>
      <c r="F61" s="471"/>
      <c r="G61" s="471"/>
      <c r="H61" s="471"/>
      <c r="I61" s="471"/>
      <c r="J61" s="471"/>
      <c r="K61" s="471"/>
      <c r="L61" s="472"/>
      <c r="M61" s="86"/>
    </row>
    <row r="62" spans="2:13" ht="42" customHeight="1" thickBot="1" x14ac:dyDescent="0.25">
      <c r="B62" s="468" t="s">
        <v>142</v>
      </c>
      <c r="C62" s="469"/>
      <c r="D62" s="470"/>
      <c r="E62" s="471"/>
      <c r="F62" s="471"/>
      <c r="G62" s="471"/>
      <c r="H62" s="471"/>
      <c r="I62" s="471"/>
      <c r="J62" s="471"/>
      <c r="K62" s="471"/>
      <c r="L62" s="472"/>
      <c r="M62" s="86"/>
    </row>
    <row r="63" spans="2:13" ht="43.5" customHeight="1" thickBot="1" x14ac:dyDescent="0.25">
      <c r="B63" s="468" t="s">
        <v>143</v>
      </c>
      <c r="C63" s="469"/>
      <c r="D63" s="470"/>
      <c r="E63" s="471"/>
      <c r="F63" s="471"/>
      <c r="G63" s="471"/>
      <c r="H63" s="471"/>
      <c r="I63" s="471"/>
      <c r="J63" s="471"/>
      <c r="K63" s="471"/>
      <c r="L63" s="472"/>
      <c r="M63" s="86"/>
    </row>
    <row r="64" spans="2:13" ht="43.5" customHeight="1" thickBot="1" x14ac:dyDescent="0.25">
      <c r="B64" s="468" t="s">
        <v>144</v>
      </c>
      <c r="C64" s="469"/>
      <c r="D64" s="470"/>
      <c r="E64" s="471"/>
      <c r="F64" s="471"/>
      <c r="G64" s="471"/>
      <c r="H64" s="471"/>
      <c r="I64" s="471"/>
      <c r="J64" s="471"/>
      <c r="K64" s="471"/>
      <c r="L64" s="472"/>
      <c r="M64" s="86"/>
    </row>
    <row r="65" spans="2:14" ht="39.75" customHeight="1" thickBot="1" x14ac:dyDescent="0.25">
      <c r="B65" s="468" t="s">
        <v>145</v>
      </c>
      <c r="C65" s="469"/>
      <c r="D65" s="470"/>
      <c r="E65" s="471"/>
      <c r="F65" s="471"/>
      <c r="G65" s="471"/>
      <c r="H65" s="471"/>
      <c r="I65" s="471"/>
      <c r="J65" s="471"/>
      <c r="K65" s="471"/>
      <c r="L65" s="472"/>
      <c r="M65" s="86"/>
    </row>
    <row r="66" spans="2:14" ht="39.75" customHeight="1" thickBot="1" x14ac:dyDescent="0.25">
      <c r="B66" s="468" t="s">
        <v>146</v>
      </c>
      <c r="C66" s="469"/>
      <c r="D66" s="470"/>
      <c r="E66" s="471"/>
      <c r="F66" s="471"/>
      <c r="G66" s="471"/>
      <c r="H66" s="471"/>
      <c r="I66" s="471"/>
      <c r="J66" s="471"/>
      <c r="K66" s="471"/>
      <c r="L66" s="472"/>
      <c r="M66" s="86"/>
    </row>
    <row r="67" spans="2:14" ht="34.5" customHeight="1" thickBot="1" x14ac:dyDescent="0.25">
      <c r="B67" s="468" t="s">
        <v>147</v>
      </c>
      <c r="C67" s="469"/>
      <c r="D67" s="470"/>
      <c r="E67" s="471"/>
      <c r="F67" s="471"/>
      <c r="G67" s="471"/>
      <c r="H67" s="471"/>
      <c r="I67" s="471"/>
      <c r="J67" s="471"/>
      <c r="K67" s="471"/>
      <c r="L67" s="472"/>
      <c r="M67" s="86"/>
    </row>
    <row r="68" spans="2:14" ht="33" customHeight="1" thickBot="1" x14ac:dyDescent="0.25">
      <c r="B68" s="468" t="s">
        <v>148</v>
      </c>
      <c r="C68" s="469"/>
      <c r="D68" s="470"/>
      <c r="E68" s="471"/>
      <c r="F68" s="471"/>
      <c r="G68" s="471"/>
      <c r="H68" s="471"/>
      <c r="I68" s="471"/>
      <c r="J68" s="471"/>
      <c r="K68" s="471"/>
      <c r="L68" s="472"/>
      <c r="M68" s="86"/>
    </row>
    <row r="69" spans="2:14" ht="33" customHeight="1" thickBot="1" x14ac:dyDescent="0.25">
      <c r="B69" s="468" t="s">
        <v>149</v>
      </c>
      <c r="C69" s="469"/>
      <c r="D69" s="470"/>
      <c r="E69" s="471"/>
      <c r="F69" s="471"/>
      <c r="G69" s="471"/>
      <c r="H69" s="471"/>
      <c r="I69" s="471"/>
      <c r="J69" s="471"/>
      <c r="K69" s="471"/>
      <c r="L69" s="472"/>
      <c r="M69" s="86"/>
    </row>
    <row r="70" spans="2:14" ht="38.25" customHeight="1" thickBot="1" x14ac:dyDescent="0.25">
      <c r="B70" s="468" t="s">
        <v>150</v>
      </c>
      <c r="C70" s="469"/>
      <c r="D70" s="470"/>
      <c r="E70" s="471"/>
      <c r="F70" s="471"/>
      <c r="G70" s="471"/>
      <c r="H70" s="471"/>
      <c r="I70" s="471"/>
      <c r="J70" s="471"/>
      <c r="K70" s="471"/>
      <c r="L70" s="472"/>
      <c r="M70" s="22"/>
      <c r="N70" s="21"/>
    </row>
    <row r="71" spans="2:14" ht="36" customHeight="1" thickBot="1" x14ac:dyDescent="0.25">
      <c r="B71" s="468" t="s">
        <v>151</v>
      </c>
      <c r="C71" s="469"/>
      <c r="D71" s="470"/>
      <c r="E71" s="471"/>
      <c r="F71" s="471"/>
      <c r="G71" s="471"/>
      <c r="H71" s="471"/>
      <c r="I71" s="471"/>
      <c r="J71" s="471"/>
      <c r="K71" s="471"/>
      <c r="L71" s="472"/>
      <c r="M71" s="86"/>
    </row>
    <row r="72" spans="2:14" ht="39.75" customHeight="1" thickBot="1" x14ac:dyDescent="0.25">
      <c r="B72" s="468" t="s">
        <v>152</v>
      </c>
      <c r="C72" s="469"/>
      <c r="D72" s="470"/>
      <c r="E72" s="471"/>
      <c r="F72" s="471"/>
      <c r="G72" s="471"/>
      <c r="H72" s="471"/>
      <c r="I72" s="471"/>
      <c r="J72" s="471"/>
      <c r="K72" s="471"/>
      <c r="L72" s="472"/>
      <c r="M72" s="86"/>
    </row>
    <row r="73" spans="2:14" ht="36.75" customHeight="1" thickBot="1" x14ac:dyDescent="0.25">
      <c r="B73" s="468" t="s">
        <v>153</v>
      </c>
      <c r="C73" s="469"/>
      <c r="D73" s="470"/>
      <c r="E73" s="471"/>
      <c r="F73" s="471"/>
      <c r="G73" s="471"/>
      <c r="H73" s="471"/>
      <c r="I73" s="471"/>
      <c r="J73" s="471"/>
      <c r="K73" s="471"/>
      <c r="L73" s="472"/>
      <c r="M73" s="86"/>
    </row>
    <row r="74" spans="2:14" ht="39" customHeight="1" thickBot="1" x14ac:dyDescent="0.25">
      <c r="B74" s="468" t="s">
        <v>154</v>
      </c>
      <c r="C74" s="469"/>
      <c r="D74" s="470"/>
      <c r="E74" s="471"/>
      <c r="F74" s="471"/>
      <c r="G74" s="471"/>
      <c r="H74" s="471"/>
      <c r="I74" s="471"/>
      <c r="J74" s="471"/>
      <c r="K74" s="471"/>
      <c r="L74" s="472"/>
      <c r="M74" s="86"/>
    </row>
    <row r="75" spans="2:14" ht="35.25" customHeight="1" thickBot="1" x14ac:dyDescent="0.25">
      <c r="B75" s="468" t="s">
        <v>155</v>
      </c>
      <c r="C75" s="469"/>
      <c r="D75" s="470"/>
      <c r="E75" s="471"/>
      <c r="F75" s="471"/>
      <c r="G75" s="471"/>
      <c r="H75" s="471"/>
      <c r="I75" s="471"/>
      <c r="J75" s="471"/>
      <c r="K75" s="471"/>
      <c r="L75" s="472"/>
      <c r="M75" s="86"/>
    </row>
    <row r="76" spans="2:14" ht="39" customHeight="1" thickBot="1" x14ac:dyDescent="0.3">
      <c r="B76" s="468" t="s">
        <v>156</v>
      </c>
      <c r="C76" s="469"/>
      <c r="D76" s="470"/>
      <c r="E76" s="471"/>
      <c r="F76" s="471"/>
      <c r="G76" s="471"/>
      <c r="H76" s="471"/>
      <c r="I76" s="471"/>
      <c r="J76" s="471"/>
      <c r="K76" s="471"/>
      <c r="L76" s="472"/>
      <c r="M76" s="97"/>
    </row>
    <row r="77" spans="2:14" ht="36.75" customHeight="1" thickBot="1" x14ac:dyDescent="0.3">
      <c r="B77" s="468" t="s">
        <v>157</v>
      </c>
      <c r="C77" s="469"/>
      <c r="D77" s="470"/>
      <c r="E77" s="471"/>
      <c r="F77" s="471"/>
      <c r="G77" s="471"/>
      <c r="H77" s="471"/>
      <c r="I77" s="471"/>
      <c r="J77" s="471"/>
      <c r="K77" s="471"/>
      <c r="L77" s="472"/>
      <c r="M77" s="97"/>
    </row>
    <row r="78" spans="2:14" ht="42" customHeight="1" thickBot="1" x14ac:dyDescent="0.3">
      <c r="B78" s="468" t="s">
        <v>158</v>
      </c>
      <c r="C78" s="469"/>
      <c r="D78" s="470"/>
      <c r="E78" s="471"/>
      <c r="F78" s="471"/>
      <c r="G78" s="471"/>
      <c r="H78" s="471"/>
      <c r="I78" s="471"/>
      <c r="J78" s="471"/>
      <c r="K78" s="471"/>
      <c r="L78" s="472"/>
      <c r="M78" s="97"/>
    </row>
    <row r="79" spans="2:14" ht="44.25" customHeight="1" thickBot="1" x14ac:dyDescent="0.3">
      <c r="B79" s="468" t="s">
        <v>159</v>
      </c>
      <c r="C79" s="469"/>
      <c r="D79" s="470"/>
      <c r="E79" s="471"/>
      <c r="F79" s="471"/>
      <c r="G79" s="471"/>
      <c r="H79" s="471"/>
      <c r="I79" s="471"/>
      <c r="J79" s="471"/>
      <c r="K79" s="471"/>
      <c r="L79" s="472"/>
      <c r="M79" s="97"/>
    </row>
    <row r="80" spans="2:14" ht="15.75" x14ac:dyDescent="0.25">
      <c r="B80" s="28"/>
      <c r="C80" s="10"/>
      <c r="D80" s="11"/>
      <c r="E80" s="10"/>
      <c r="F80" s="11"/>
      <c r="G80" s="10"/>
      <c r="H80" s="11"/>
      <c r="I80" s="12"/>
      <c r="J80" s="12"/>
      <c r="K80" s="12"/>
      <c r="L80" s="12"/>
      <c r="M80" s="97"/>
    </row>
    <row r="81" spans="2:13" ht="15.75" x14ac:dyDescent="0.25">
      <c r="B81" s="28"/>
      <c r="C81" s="10"/>
      <c r="D81" s="11"/>
      <c r="E81" s="10"/>
      <c r="F81" s="11"/>
      <c r="G81" s="10"/>
      <c r="H81" s="11"/>
      <c r="I81" s="12"/>
      <c r="J81" s="12"/>
      <c r="K81" s="12"/>
      <c r="L81" s="12"/>
      <c r="M81" s="97"/>
    </row>
    <row r="82" spans="2:13" ht="15.75" x14ac:dyDescent="0.25">
      <c r="B82" s="117" t="s">
        <v>160</v>
      </c>
      <c r="C82" s="138"/>
      <c r="D82" s="11"/>
      <c r="E82" s="10"/>
      <c r="F82" s="11"/>
      <c r="G82" s="10"/>
      <c r="H82" s="11"/>
      <c r="I82" s="12"/>
      <c r="J82" s="12"/>
      <c r="K82" s="12"/>
      <c r="L82" s="12"/>
      <c r="M82" s="97"/>
    </row>
    <row r="83" spans="2:13" ht="15.75" x14ac:dyDescent="0.25">
      <c r="B83" s="117" t="s">
        <v>161</v>
      </c>
      <c r="C83" s="138"/>
      <c r="D83" s="13"/>
      <c r="E83" s="15"/>
      <c r="F83" s="13"/>
      <c r="G83" s="13"/>
      <c r="H83" s="13"/>
      <c r="I83" s="3"/>
      <c r="J83" s="3"/>
      <c r="K83" s="3"/>
      <c r="L83" s="3"/>
      <c r="M83" s="98"/>
    </row>
    <row r="84" spans="2:13" ht="15.75" x14ac:dyDescent="0.25">
      <c r="B84" s="118" t="s">
        <v>162</v>
      </c>
      <c r="C84" s="138"/>
      <c r="D84" s="4"/>
      <c r="E84" s="15"/>
      <c r="F84" s="15"/>
      <c r="G84" s="15"/>
      <c r="H84" s="15"/>
      <c r="I84" s="3"/>
      <c r="J84" s="3"/>
      <c r="K84" s="3"/>
      <c r="L84" s="3"/>
      <c r="M84" s="98"/>
    </row>
    <row r="85" spans="2:13" ht="10.5" customHeight="1" thickBot="1" x14ac:dyDescent="0.25">
      <c r="B85" s="33"/>
      <c r="C85" s="34"/>
      <c r="D85" s="34"/>
      <c r="E85" s="34"/>
      <c r="F85" s="34"/>
      <c r="G85" s="34"/>
      <c r="H85" s="34"/>
      <c r="I85" s="34"/>
      <c r="J85" s="34"/>
      <c r="K85" s="34"/>
      <c r="L85" s="34"/>
      <c r="M85" s="35"/>
    </row>
  </sheetData>
  <sheetProtection algorithmName="SHA-512" hashValue="0Vm5X+iLueL2d5oITWUjJJnvzXxqV2GkVXAJA8yYbHuky5eEdQdxB+SD+afHKPvL29qo6VtqYoUajRnNlaUvRA==" saltValue="Asy62xwAP6RFXHTqAGAu8Q==" spinCount="100000" sheet="1" selectLockedCells="1"/>
  <protectedRanges>
    <protectedRange sqref="C12:M13 C58:I58 C49:I53 C61:I66 C24:I25" name="טווח1"/>
    <protectedRange sqref="C15:L15" name="טווח1_4"/>
  </protectedRanges>
  <mergeCells count="74">
    <mergeCell ref="B28:C28"/>
    <mergeCell ref="B34:C34"/>
    <mergeCell ref="B10:M10"/>
    <mergeCell ref="B12:C13"/>
    <mergeCell ref="D12:L13"/>
    <mergeCell ref="B15:C15"/>
    <mergeCell ref="D15:L15"/>
    <mergeCell ref="B18:C18"/>
    <mergeCell ref="B19:C19"/>
    <mergeCell ref="B22:C22"/>
    <mergeCell ref="B24:C25"/>
    <mergeCell ref="D24:L25"/>
    <mergeCell ref="B20:C20"/>
    <mergeCell ref="B21:C21"/>
    <mergeCell ref="B29:C29"/>
    <mergeCell ref="B30:C30"/>
    <mergeCell ref="B31:C31"/>
    <mergeCell ref="B35:C35"/>
    <mergeCell ref="B36:C36"/>
    <mergeCell ref="B37:C37"/>
    <mergeCell ref="B32:C32"/>
    <mergeCell ref="B45:C45"/>
    <mergeCell ref="B46:C46"/>
    <mergeCell ref="B57:C57"/>
    <mergeCell ref="B58:C58"/>
    <mergeCell ref="B39:C39"/>
    <mergeCell ref="B40:C40"/>
    <mergeCell ref="B41:C41"/>
    <mergeCell ref="B42:C42"/>
    <mergeCell ref="D58:L58"/>
    <mergeCell ref="B47:C47"/>
    <mergeCell ref="B52:C53"/>
    <mergeCell ref="D52:L53"/>
    <mergeCell ref="B56:C56"/>
    <mergeCell ref="B49:C50"/>
    <mergeCell ref="D49:L50"/>
    <mergeCell ref="B62:C62"/>
    <mergeCell ref="B61:C61"/>
    <mergeCell ref="D61:L61"/>
    <mergeCell ref="D62:L62"/>
    <mergeCell ref="B63:C63"/>
    <mergeCell ref="D63:L63"/>
    <mergeCell ref="B70:C70"/>
    <mergeCell ref="D70:L70"/>
    <mergeCell ref="B64:C64"/>
    <mergeCell ref="D64:L64"/>
    <mergeCell ref="B65:C65"/>
    <mergeCell ref="D65:L65"/>
    <mergeCell ref="B66:C66"/>
    <mergeCell ref="D66:L66"/>
    <mergeCell ref="B67:C67"/>
    <mergeCell ref="D67:L67"/>
    <mergeCell ref="B68:C68"/>
    <mergeCell ref="D68:L68"/>
    <mergeCell ref="B69:C69"/>
    <mergeCell ref="D69:L69"/>
    <mergeCell ref="B71:C71"/>
    <mergeCell ref="D71:L71"/>
    <mergeCell ref="B72:C72"/>
    <mergeCell ref="D72:L72"/>
    <mergeCell ref="B73:C73"/>
    <mergeCell ref="D73:L73"/>
    <mergeCell ref="B74:C74"/>
    <mergeCell ref="D74:L74"/>
    <mergeCell ref="B75:C75"/>
    <mergeCell ref="D75:L75"/>
    <mergeCell ref="B76:C76"/>
    <mergeCell ref="D76:L76"/>
    <mergeCell ref="B77:C77"/>
    <mergeCell ref="D77:L77"/>
    <mergeCell ref="B78:C78"/>
    <mergeCell ref="D78:L78"/>
    <mergeCell ref="B79:C79"/>
    <mergeCell ref="D79:L79"/>
  </mergeCells>
  <pageMargins left="0.31496062992125984" right="0.31496062992125984" top="0.35433070866141736" bottom="0.35433070866141736" header="0.31496062992125984" footer="0.31496062992125984"/>
  <pageSetup paperSize="9" scale="68"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41C7676E62639E4DB787218475CB0819" ma:contentTypeVersion="" ma:contentTypeDescription="צור מסמך חדש." ma:contentTypeScope="" ma:versionID="9ef4701802742525e2a15f535017c325">
  <xsd:schema xmlns:xsd="http://www.w3.org/2001/XMLSchema" xmlns:xs="http://www.w3.org/2001/XMLSchema" xmlns:p="http://schemas.microsoft.com/office/2006/metadata/properties" xmlns:ns2="49158a1b-27fd-4645-ad0a-14852cf82e2f" xmlns:ns3="af7f9fe0-bdda-496e-b5d2-5093305f6e27" targetNamespace="http://schemas.microsoft.com/office/2006/metadata/properties" ma:root="true" ma:fieldsID="b2c8994ecfc1e0cf42290fdce332741d" ns2:_="" ns3:_="">
    <xsd:import namespace="49158a1b-27fd-4645-ad0a-14852cf82e2f"/>
    <xsd:import namespace="af7f9fe0-bdda-496e-b5d2-5093305f6e2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58a1b-27fd-4645-ad0a-14852cf82e2f" elementFormDefault="qualified">
    <xsd:import namespace="http://schemas.microsoft.com/office/2006/documentManagement/types"/>
    <xsd:import namespace="http://schemas.microsoft.com/office/infopath/2007/PartnerControls"/>
    <xsd:element name="SharedWithUsers" ma:index="8"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משותף עם פרטים"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7f9fe0-bdda-496e-b5d2-5093305f6e2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00F67C-98C4-4471-878B-1443DECDA345}">
  <ds:schemaRefs>
    <ds:schemaRef ds:uri="49158a1b-27fd-4645-ad0a-14852cf82e2f"/>
    <ds:schemaRef ds:uri="http://purl.org/dc/elements/1.1/"/>
    <ds:schemaRef ds:uri="http://schemas.microsoft.com/office/2006/metadata/properties"/>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af7f9fe0-bdda-496e-b5d2-5093305f6e27"/>
    <ds:schemaRef ds:uri="http://www.w3.org/XML/1998/namespace"/>
    <ds:schemaRef ds:uri="http://purl.org/dc/dcmitype/"/>
  </ds:schemaRefs>
</ds:datastoreItem>
</file>

<file path=customXml/itemProps2.xml><?xml version="1.0" encoding="utf-8"?>
<ds:datastoreItem xmlns:ds="http://schemas.openxmlformats.org/officeDocument/2006/customXml" ds:itemID="{7C8BD1AC-B518-45A9-8BF9-613E863CEE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58a1b-27fd-4645-ad0a-14852cf82e2f"/>
    <ds:schemaRef ds:uri="af7f9fe0-bdda-496e-b5d2-5093305f6e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F45976-8330-4C5C-A679-F7CEB5C307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6</vt:i4>
      </vt:variant>
      <vt:variant>
        <vt:lpstr>טווחים בעלי שם</vt:lpstr>
      </vt:variant>
      <vt:variant>
        <vt:i4>3</vt:i4>
      </vt:variant>
    </vt:vector>
  </HeadingPairs>
  <TitlesOfParts>
    <vt:vector size="9" baseType="lpstr">
      <vt:lpstr>גיליון1</vt:lpstr>
      <vt:lpstr>נספח 1 - טופס הבקשה</vt:lpstr>
      <vt:lpstr>נספח 2 - טופס העברת כספים</vt:lpstr>
      <vt:lpstr>נספח 3 - טופס הגשה מקצועי</vt:lpstr>
      <vt:lpstr>נספח 4 - רשימת תיוג</vt:lpstr>
      <vt:lpstr>נספח 5 - מיפוי</vt:lpstr>
      <vt:lpstr>דרום</vt:lpstr>
      <vt:lpstr>מרכז</vt:lpstr>
      <vt:lpstr>צפון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יוגב</dc:creator>
  <cp:lastModifiedBy>AnnaM</cp:lastModifiedBy>
  <cp:lastPrinted>2020-08-16T08:48:28Z</cp:lastPrinted>
  <dcterms:created xsi:type="dcterms:W3CDTF">2017-09-14T18:14:21Z</dcterms:created>
  <dcterms:modified xsi:type="dcterms:W3CDTF">2020-09-17T10:19:10Z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0x01010041C7676E62639E4DB787218475CB0819</vt:lpwstr>
  </property>
</Properties>
</file>