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018\תכנית עבודה 18\"/>
    </mc:Choice>
  </mc:AlternateContent>
  <bookViews>
    <workbookView xWindow="0" yWindow="0" windowWidth="19170" windowHeight="6570"/>
  </bookViews>
  <sheets>
    <sheet name="תכנית עבודה 2018" sheetId="1" r:id="rId1"/>
    <sheet name="שכר ותקורה 18 " sheetId="2" r:id="rId2"/>
  </sheets>
  <definedNames>
    <definedName name="_xlnm.Print_Area" localSheetId="1">'שכר ותקורה 18 '!$A$1:$C$15</definedName>
    <definedName name="_xlnm.Print_Area" localSheetId="0">'תכנית עבודה 2018'!$A$1:$Q$42</definedName>
    <definedName name="_xlnm.Print_Titles" localSheetId="0">'תכנית עבודה 2018'!$1:$3</definedName>
    <definedName name="החזרת_החטיבה_לעבודה" localSheetId="1">#REF!</definedName>
    <definedName name="החזרת_החטיבה_לעבודה">#REF!</definedName>
    <definedName name="הקמת_ישוב_חדש" localSheetId="1">#REF!</definedName>
    <definedName name="הקמת_ישוב_חדש">#REF!</definedName>
    <definedName name="ועדות_קבלה" localSheetId="1">#REF!</definedName>
    <definedName name="ועדות_קבלה">#REF!</definedName>
    <definedName name="חברה_וקליטה" localSheetId="1">#REF!</definedName>
    <definedName name="חברה_וקליטה">#REF!</definedName>
    <definedName name="חזרה_לעבודה" localSheetId="1">#REF!</definedName>
    <definedName name="חזרה_לעבודה">#REF!</definedName>
    <definedName name="טיפול_נקודתי" localSheetId="1">#REF!</definedName>
    <definedName name="טיפול_נקודתי">#REF!</definedName>
    <definedName name="מערכות_תומכות" localSheetId="1">#REF!</definedName>
    <definedName name="מערכות_תומכות">#REF!</definedName>
    <definedName name="סיוע_ליזמות" localSheetId="1">#REF!</definedName>
    <definedName name="סיוע_ליזמות">#REF!</definedName>
    <definedName name="קידום_תכנון_פרוגרמתי_ותכנון_סטטוטורי_לצורך_הקמת_יישובים_כפריים_חדשים" localSheetId="1">#REF!</definedName>
    <definedName name="קידום_תכנון_פרוגרמתי_ותכנון_סטטוטורי_לצורך_הקמת_יישובים_כפריים_חדשים">#REF!</definedName>
    <definedName name="תכנון_אזורי" localSheetId="1">#REF!</definedName>
    <definedName name="תכנון_אזורי">#REF!</definedName>
    <definedName name="תשתית_יצרנית_וצרכנית" localSheetId="1">#REF!</definedName>
    <definedName name="תשתית_יצרנית_וצרכנית">#REF!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5" i="1" l="1"/>
  <c r="J9" i="1"/>
  <c r="J41" i="1" l="1"/>
  <c r="B14" i="2"/>
  <c r="I35" i="1"/>
  <c r="I41" i="1" l="1"/>
  <c r="H40" i="1"/>
  <c r="H35" i="1"/>
  <c r="I44" i="1" s="1"/>
  <c r="H41" i="1" l="1"/>
  <c r="H42" i="1"/>
  <c r="I43" i="1" s="1"/>
</calcChain>
</file>

<file path=xl/sharedStrings.xml><?xml version="1.0" encoding="utf-8"?>
<sst xmlns="http://schemas.openxmlformats.org/spreadsheetml/2006/main" count="245" uniqueCount="181">
  <si>
    <t>תכנית העבודה השנתית של החטיבה להתיישבות</t>
  </si>
  <si>
    <t>לוח זמנים</t>
  </si>
  <si>
    <t>מדדי ביצוע</t>
  </si>
  <si>
    <t>מס</t>
  </si>
  <si>
    <t xml:space="preserve">מטרות (בתכנית העבודה של החטיבה) </t>
  </si>
  <si>
    <t>מס'</t>
  </si>
  <si>
    <t>יעדים/משימות</t>
  </si>
  <si>
    <t>אופן הביצוע</t>
  </si>
  <si>
    <t>גורמי הביצוע בחטיבה</t>
  </si>
  <si>
    <t>גורמים שותפים</t>
  </si>
  <si>
    <t xml:space="preserve">תקציב תוספתי </t>
  </si>
  <si>
    <t>משך הביצוע</t>
  </si>
  <si>
    <t>משימות/אבני דרך לביצוע</t>
  </si>
  <si>
    <t>סוג המדד</t>
  </si>
  <si>
    <t>תאור המדד</t>
  </si>
  <si>
    <t>ערך המדד ברבעון 4</t>
  </si>
  <si>
    <t>חסמים צפויים</t>
  </si>
  <si>
    <t>מיפוי של הצרכים בהתאם למדיניות השר ואיסוף מידע בקרב ההתיישבות הכפרית לרבות יישובי מיעוטים. הכנת תכנית עבודה שנתית, פרסומה ואישורה</t>
  </si>
  <si>
    <t>באמצעות עובדי החטיבה להתיישבות</t>
  </si>
  <si>
    <t>כל עובדי החטיבה להתיישבות</t>
  </si>
  <si>
    <t>תפוקה</t>
  </si>
  <si>
    <t>אישור תכנית העבודה והנהלים</t>
  </si>
  <si>
    <t>אי אישור תכנית העבודה בזמן</t>
  </si>
  <si>
    <t>פרסום קולות קוראים וקבלת בקשות ודירוגן</t>
  </si>
  <si>
    <t>אישור וביצוע מכרזים מאושרים</t>
  </si>
  <si>
    <t xml:space="preserve">התקשרות בהתאם לחוק חובת המכרזים </t>
  </si>
  <si>
    <t>12 חודשים</t>
  </si>
  <si>
    <t>כמותי</t>
  </si>
  <si>
    <t xml:space="preserve">חטיבת התכנון </t>
  </si>
  <si>
    <t>גיבוי טכני לפעולות תכנון ברמת המרחב (מדידות, צילומים, פיקוח וכו')</t>
  </si>
  <si>
    <t>סה"כ מטרה מס' 2 - תכנון (מרכז קרנות 54008120)</t>
  </si>
  <si>
    <t>נוהל תמיכה</t>
  </si>
  <si>
    <t>מרחבים: צפון, מרכז ודרום</t>
  </si>
  <si>
    <t>מועצות, ישובים, תנועות מיישבות</t>
  </si>
  <si>
    <t>תוספת בתי אב</t>
  </si>
  <si>
    <t>מועד התחלת התמיכה</t>
  </si>
  <si>
    <t>נוהל תמיכה או ביצוע עצמי</t>
  </si>
  <si>
    <t>1. פרסום
2. כינוס
3. ליווי התהליך</t>
  </si>
  <si>
    <t>תוספת קבוצות מתיישבים</t>
  </si>
  <si>
    <t>1. הסכמת הישוב הותיק
2. פתרונות דיור</t>
  </si>
  <si>
    <t>התקשרות בהתאם לחוק חובת המכרזים</t>
  </si>
  <si>
    <t xml:space="preserve">חטיבת חברה וקליטה </t>
  </si>
  <si>
    <t>סה"כ מטרה מס' 3 - חברה וקליטה  (מרכז קרנות 54008130)</t>
  </si>
  <si>
    <t>מרחבים: צפון, מרכז ודרום
מטה: חברה וקליטה ותכנון</t>
  </si>
  <si>
    <t xml:space="preserve"> מועצות וישובים
 תנועות התישבות
 משרד הבינוי והשיכון</t>
  </si>
  <si>
    <t>מס' היישובים בטיפול</t>
  </si>
  <si>
    <t>1. הסכמות בישובים ובמועצות
2. היתרי בניה</t>
  </si>
  <si>
    <t>סה"כ מטרה מס' 4 - טיפול נקודתי (מרכז קרנות 54008160)</t>
  </si>
  <si>
    <t>מרחבים: צפון, מרכז ודרום וחטיבת חוזים ובטחונות</t>
  </si>
  <si>
    <t>1. מיפוי מיזמים פוטנציאליים 
2. הכנת תכניות עסקיות ושיפוטן</t>
  </si>
  <si>
    <t>מספר מיזמים כלכליים שאושר להם סיוע</t>
  </si>
  <si>
    <t>1. היתרים
2. גיוס הון עצמי
3. השתתפות גורמי אחרים
4. אישור חשכ"ל</t>
  </si>
  <si>
    <t>מועצות, ישובים ומשרדי ממשלה</t>
  </si>
  <si>
    <t xml:space="preserve"> ישובים / פרויקטים</t>
  </si>
  <si>
    <t xml:space="preserve">1. היתרים
2. מימון משלים                    </t>
  </si>
  <si>
    <r>
      <rPr>
        <b/>
        <sz val="10"/>
        <rFont val="Arial"/>
        <family val="2"/>
        <scheme val="minor"/>
      </rPr>
      <t xml:space="preserve">פעולות על פי החלטות ממשלה ספציפיות </t>
    </r>
    <r>
      <rPr>
        <sz val="10"/>
        <rFont val="Arial"/>
        <family val="2"/>
        <scheme val="minor"/>
      </rPr>
      <t>- פעולות נוספות בתחומי ההתיישבות בהתאם להחלטות ממשלה</t>
    </r>
  </si>
  <si>
    <t>התקשרות בהתאם לחוק חובת המכרזים או קולות קוראים (לפי הנושא)</t>
  </si>
  <si>
    <t>מרחב צפון</t>
  </si>
  <si>
    <t>משרדי החקלאות והאוצר</t>
  </si>
  <si>
    <t>1. סיוע במימוש התכנית בתחומי התשתיות.
2. סיוע ליזמים בפיתוח הכלכלי</t>
  </si>
  <si>
    <t>מס' נחלות</t>
  </si>
  <si>
    <r>
      <t xml:space="preserve">1. ועדות שיפוט 
2. היתרים
3. מותנה בקבלת תקציב </t>
    </r>
    <r>
      <rPr>
        <b/>
        <sz val="10"/>
        <rFont val="Arial"/>
        <family val="2"/>
        <scheme val="minor"/>
      </rPr>
      <t>תוספתי</t>
    </r>
    <r>
      <rPr>
        <sz val="10"/>
        <rFont val="Arial"/>
        <family val="2"/>
        <scheme val="minor"/>
      </rPr>
      <t xml:space="preserve"> ממשרד האוצר</t>
    </r>
  </si>
  <si>
    <t>תשלום תקורות ובקרה חשבונאית והנדסית</t>
  </si>
  <si>
    <t>בהתאם לביצוע בפועל.</t>
  </si>
  <si>
    <t>משרד החקלאות ופיתוח הכפר</t>
  </si>
  <si>
    <t xml:space="preserve">תשלום תקורות בהתאם לנדרש. </t>
  </si>
  <si>
    <t>מינהלי</t>
  </si>
  <si>
    <t>תשלום תקורות בהתאם לנדרש</t>
  </si>
  <si>
    <t>התקשרות בהתאם לחוק חובת המכרזים על ידי משרד החקלאות</t>
  </si>
  <si>
    <t xml:space="preserve">בקרה שוטפת על פעילות החטיבה להתיישבות </t>
  </si>
  <si>
    <t>אישור התקשרות והיערכות לעבודה</t>
  </si>
  <si>
    <t>סה"כ (מיליוני ₪)</t>
  </si>
  <si>
    <t>סה"כ</t>
  </si>
  <si>
    <t xml:space="preserve"> תקציב 2018</t>
  </si>
  <si>
    <t>תכנית העבודה השנתית של החטיבה להתיישבות  2018</t>
  </si>
  <si>
    <t>סה"כ מטרה מס' 1 - קביעת תכנית עבודה</t>
  </si>
  <si>
    <t>תחזוקת מבני מגורים ומבני ציבור המשמשים את הישובים בהתיישבות הכפרית</t>
  </si>
  <si>
    <t>התקשרות בהתאם לחוק חובת המכרזים עם קבלני מסגרת וספקים</t>
  </si>
  <si>
    <t>חטיבת האיכלוס</t>
  </si>
  <si>
    <t>משרד השיכון</t>
  </si>
  <si>
    <t>תחזוקה שוטפת של מבנים יבילים למגורים ולמבני ציבור, בהתאם להסכם שתחתום החט"ל עם משרד השיכון.</t>
  </si>
  <si>
    <t>מס' יחידות דיור</t>
  </si>
  <si>
    <t>הסכם משרד השיכון</t>
  </si>
  <si>
    <t>מרחב דרום</t>
  </si>
  <si>
    <t>סה"כ מטרה מס' 8 - תחזוקת מבנים (מרכז קרנות 54008190)</t>
  </si>
  <si>
    <t xml:space="preserve">ביצוע בקרה על פעולות החטיבה תוך שמירה על שקיפות מלאה של פעולות החטיבה  (בהחלטת הממשלה נקבע שיעור של 1% ועוד עד 2.5% מסך עלות תכנית העבודה) </t>
  </si>
  <si>
    <t>גיבוש כללים ותבחינים של קולות קוראים לתכנית 2018 לקראת פרסומם</t>
  </si>
  <si>
    <t>1. מיפוי צרכים.
2. אישור על ידי צוות מקצועי.
3. פרסום התכנית לציבור.
4. אישור על ידי שר החקלאות.</t>
  </si>
  <si>
    <t xml:space="preserve">3 חדשים </t>
  </si>
  <si>
    <t>שנתי</t>
  </si>
  <si>
    <t xml:space="preserve">שנתי </t>
  </si>
  <si>
    <t xml:space="preserve"> שנתי</t>
  </si>
  <si>
    <t>תשלום תקורות בהתאם להחלטת הממשלה 1998 ולהסכם הרב שנתי בין משרד החקלאות לבין ההסתדרות הציונית העולמית</t>
  </si>
  <si>
    <t xml:space="preserve">8 חדשים </t>
  </si>
  <si>
    <t>8 חודשים</t>
  </si>
  <si>
    <r>
      <rPr>
        <b/>
        <sz val="10"/>
        <rFont val="Arial"/>
        <family val="2"/>
        <scheme val="minor"/>
      </rPr>
      <t xml:space="preserve">תשתיות תעסוקה ומחוללי שינוי </t>
    </r>
    <r>
      <rPr>
        <sz val="10"/>
        <rFont val="Arial"/>
        <family val="2"/>
        <scheme val="minor"/>
      </rPr>
      <t>- סיוע בתשתיות לאמצעי יצור לפרט, לישוב, בעלי מאפיינים כלכליים, ברמה היישובית והאזורית, לרבות בישובים כפריים במגזר המיעוטים, בהתאם לתחום הגיאוגרפי על פי החלטת הממשלה מס' 1998</t>
    </r>
  </si>
  <si>
    <t xml:space="preserve">ביצוע עצמי </t>
  </si>
  <si>
    <t>מרחב מרכז</t>
  </si>
  <si>
    <t xml:space="preserve">12 חודשים </t>
  </si>
  <si>
    <t xml:space="preserve">ימי עיון והשתלמויות מקצועיות לטיוב הגורמים המקצועיים העוסקים בתחומי החברה והקליטה והניהול הישובי </t>
  </si>
  <si>
    <t>התקשרות עם מרכזי מידע למתן שירותי מידע למתעניינים להיקלט בישובים</t>
  </si>
  <si>
    <t>התקשרות חוזית עם זוכה/ים במכרז</t>
  </si>
  <si>
    <t>מספר מתעניינים שהגיעו למרכז מידע ואחר כך להתיישבות</t>
  </si>
  <si>
    <t>פעולות תכנון</t>
  </si>
  <si>
    <t>משרד החקלאות ופיתוח הכפר- הרשות לתכנון - אגף התיישבות</t>
  </si>
  <si>
    <t xml:space="preserve">ביצוע מכרזים והתקשרויות לפעולות שיזכו לתמיכה ו/או השתתפות במימון הפעולות בתכנית 2018 </t>
  </si>
  <si>
    <t>תמיכה בפעולות להעצמה קהילתית ואיתנות חברתית בישובי המיעוטים במרחב הכפרי</t>
  </si>
  <si>
    <t>מרחבים צפון ודרום</t>
  </si>
  <si>
    <t>1. הכנת נוהל ופרסומו
2. ועדת תמיכות
3. הוצאת התחייבויות</t>
  </si>
  <si>
    <t>גיבוש ימי עיון והתקשרות לשם ביצועם</t>
  </si>
  <si>
    <r>
      <t xml:space="preserve">המשך מימוש תכנית עבודה 2017 וקביעת תכנית עבודה לשנת 2018 - </t>
    </r>
    <r>
      <rPr>
        <sz val="10"/>
        <rFont val="Arial"/>
        <family val="2"/>
        <scheme val="minor"/>
      </rPr>
      <t>בהתאם לנהלי העבודה, למסמך המדיניות של שר החקלאות והסכם המסגרת בין משרד החקלאות וההסתדרות הציונית העולמית, תוך הקפדה על שקיפות ובקרה נאותים</t>
    </r>
  </si>
  <si>
    <t>משרד הבינוי והשיכון</t>
  </si>
  <si>
    <t>6 חודשים</t>
  </si>
  <si>
    <t xml:space="preserve">מס' תכניות </t>
  </si>
  <si>
    <t>1. איתור תאי שטח ובחינת ההיתכנות
2. שינוי תמ"מ</t>
  </si>
  <si>
    <t>מסמך התכנות תכנונית תוספת בתי אב</t>
  </si>
  <si>
    <t xml:space="preserve">1
3,000 
</t>
  </si>
  <si>
    <t>1
1,000</t>
  </si>
  <si>
    <t>מינוי צוותי התכנון עבור מבואות ערד ושיבולת - התקשרות  עם אדריכלים ע"י החטיבה להתיישבות, התקשרות של משב"ש עם יועצים נוספים.</t>
  </si>
  <si>
    <t>תמיכה בפעולות צמיחה דמוגרפית (צמ"ד) במועצות אזוריות/מקומיות במרחב הכפרי, לרבות השתתפות בשכר עובדי חברה וקליטה, ליווי מערכתי צמוד של תהליכי צמ"ד, איתור נקודות כשל ומתן מענה לכך, ופעולות שיווק ופרסום לקליטת מתיישבים.</t>
  </si>
  <si>
    <t xml:space="preserve">המשך פעולות בנושאי תכנון אשר אושרו בתכנית העבודה לשנת 2017 לבחינת היתכנות להקמת ישובים חדשים למערכי התיישבות בנגב </t>
  </si>
  <si>
    <t xml:space="preserve">1. נוהל תמיכה / ועדת תמיכות    2. הכנת תכנית ושיפוט            3. ועדת היגוי מלווה לכל ישוב
</t>
  </si>
  <si>
    <t>עלויות (במיליוני ₪)</t>
  </si>
  <si>
    <t>1. הגדרת נושאי הסיוע וקביעת מסגרות תקציביות
2. פרסום קולות קוראים.
3. קבלת הבקשות  ודירוגן בוועדת התמיכות.</t>
  </si>
  <si>
    <t xml:space="preserve"> מועד סיום ביצוע / התחייבות מתוכנן</t>
  </si>
  <si>
    <t>המשך פעולות בנושאי תכנון אשר אושרו בתכנית העבודה לשנת 2017 לבחינת היתכנות לעיבוי ישובים קיימים בגליל: 
א. גוש פלך-תובל כמערך התיישבותי גושי לפיתוח של 3,000 יח"ד. 
ב. גוש אשבל-אשחר-יובלים</t>
  </si>
  <si>
    <t>1. הכנת המסמכים לאישור בוועדת המכרזים.
2. יצירת התחייבויות כספיות.</t>
  </si>
  <si>
    <t>מימוש תכנית עבודה 2017</t>
  </si>
  <si>
    <t>המשך פעולות בנושאי תכנון אשר אושרו בתכנית העבודה לשנת 2017: א. מבואות ערד - תכניות מתאר (שינוי תמ"מ ו-4 תכניות מתאר מקומיות /    מפורטות) ל-4 ישובים חדשים.
ב. שיבולת-כפר שילוב
ג. עיר אובות
ד. תכנון הקמת ישוב דרוזי</t>
  </si>
  <si>
    <t>גיבוש קבוצות התיישבות לישובים חדשים שיוקמו על פי החלטות ממשלה ולישובים חלשים שיוגדרו בנוהל התמיכה.</t>
  </si>
  <si>
    <t>תמיכה בישובים הנמצאים במשבר חברתי, דמוגרפי או כלכלי, המצריך התערבות כוללת (בהתאם לאמות מידה ותנאי סף). הכנת תכנית רב-שנתית ורב-מערכתית לישובים שימצאו זכאות בהתאם לנוהל התמיכה בתחומי הקליטה, הקהילה והתשתית הפיזית (למעט בשכונות חדשות שבטיפול משרד השיכון), תוך ביצוע וליווי הישובים על פי התכנית.</t>
  </si>
  <si>
    <t>תקציב שכר ותקורות לשנת 2018</t>
  </si>
  <si>
    <t>סכומים באלפי ₪</t>
  </si>
  <si>
    <t>נושא</t>
  </si>
  <si>
    <t xml:space="preserve">תקציב </t>
  </si>
  <si>
    <t>הסבר נוסף</t>
  </si>
  <si>
    <t>שכר ונלוות</t>
  </si>
  <si>
    <t>רכב צמוד</t>
  </si>
  <si>
    <t>מנהל ופעולות מקצועיות</t>
  </si>
  <si>
    <t>כולל: הוצאות כלליות, משפטיות, דפוס, השתלמויות וכנסים, מיגון רכבים, מחשוב (הצטיידות), חניות, ביטוחים, שכ"ד ואחזקה, דואר וטלפונים וכיו"ב</t>
  </si>
  <si>
    <t xml:space="preserve">מיחשוב </t>
  </si>
  <si>
    <t xml:space="preserve">506 - לל"ן
15 - אתר אינטרנט
500 - תוכנת חוזים ובטחונות
250 - תכנת אכלוס
</t>
  </si>
  <si>
    <r>
      <t>תקורה</t>
    </r>
    <r>
      <rPr>
        <sz val="12"/>
        <color rgb="FF000000"/>
        <rFont val="Calibri"/>
        <family val="2"/>
      </rPr>
      <t xml:space="preserve"> לשכה משפטית </t>
    </r>
  </si>
  <si>
    <r>
      <t>תקורה</t>
    </r>
    <r>
      <rPr>
        <sz val="12"/>
        <color rgb="FF000000"/>
        <rFont val="Calibri"/>
        <family val="2"/>
      </rPr>
      <t xml:space="preserve"> לחטיבת משאבי אנוש</t>
    </r>
  </si>
  <si>
    <t>יועצים</t>
  </si>
  <si>
    <t>סעיף יועצים – אמור לשמש לצורך התקשרות עם יועצים חיצוניים בתחומים מקצועיים ובהם: יועץ תעשייה ותיירות , ייעוץ ארגוני ,ייעוץ ליריד התישבות, ייעוץ לקליטת עליה, יועצים לתוכנות חוזים ובטחונות ואכלוס.</t>
  </si>
  <si>
    <t>יחסי ציבור ודוברות</t>
  </si>
  <si>
    <t>יחסי ציבור – ככל גוף ציבורי בכוונתנו להתקשר עם גורם חיצוני ומקצועי שייתן שרות בתחום יחסי ציבור לליווי פעולות החטיבה להתיישבות - 150.
ביטאון החטיבה - 50
ההתקשרות תערך בהתאם להוראות התכ"מ.</t>
  </si>
  <si>
    <t>ביקורת פנים</t>
  </si>
  <si>
    <t>הוצאות גבייה</t>
  </si>
  <si>
    <t>כולל קופרניקוס</t>
  </si>
  <si>
    <r>
      <rPr>
        <b/>
        <u/>
        <sz val="12"/>
        <color rgb="FFFF0000"/>
        <rFont val="Arial"/>
        <family val="2"/>
        <scheme val="minor"/>
      </rPr>
      <t>הערה כללית</t>
    </r>
    <r>
      <rPr>
        <sz val="12"/>
        <color rgb="FF000000"/>
        <rFont val="Arial"/>
        <family val="2"/>
        <scheme val="minor"/>
      </rPr>
      <t xml:space="preserve">: החטיבה מתנהלת בהתאם להסכם הרב שנתי כאשר סך השכר והתקורה  הינו 36 מליון ₪ לכל שנה למשך 5 שנים. </t>
    </r>
  </si>
  <si>
    <t>סה"כ מטרה מס' 7 - החלטות ממשלה (מרכז קרנות ספציפי לכל נושא)</t>
  </si>
  <si>
    <r>
      <t xml:space="preserve">בהמשך להחלטת הממשלה מס' 1619 (נתק/20) מיום 3.5.2007  בעניין קירות תמך כרמי קטיף (מגרש 93).(מרכז קרנות </t>
    </r>
    <r>
      <rPr>
        <b/>
        <sz val="10"/>
        <rFont val="Arial"/>
        <family val="2"/>
        <scheme val="minor"/>
      </rPr>
      <t>54008220)</t>
    </r>
    <r>
      <rPr>
        <sz val="10"/>
        <rFont val="Arial"/>
        <family val="2"/>
        <scheme val="minor"/>
      </rPr>
      <t xml:space="preserve">
</t>
    </r>
  </si>
  <si>
    <t>1. גיבוש נהלי תמיכה
2. ועדת תמיכות
3. תכנון
4. היתרים
5. מכרזים
6. תחילת ביצוע</t>
  </si>
  <si>
    <t>ליווי הכנת תכניות העוסקות בהתיישבות הכפרית וטיפול באישורן ברמה המקומית והאזורית מול רשויות התכנון ומשרדי ממשלה רלוונטיים</t>
  </si>
  <si>
    <r>
      <rPr>
        <b/>
        <sz val="10"/>
        <rFont val="Arial"/>
        <family val="2"/>
        <scheme val="minor"/>
      </rPr>
      <t>פעולות חברה וקליטה</t>
    </r>
    <r>
      <rPr>
        <sz val="10"/>
        <rFont val="Arial"/>
        <family val="2"/>
        <scheme val="minor"/>
      </rPr>
      <t xml:space="preserve"> - חיזוק והרחבת הקהילה הכפרית באמצעות פעולות בנושאי חברה וקליטה המסייעים לצמיחה דמוגרפית, העצמה קהילתית, איתנות חברתית וגיבוש קבוצות התיישבות, לרבות עולים, לישובים חדשים (על פי החלטות ממשלה) ולישובים חלשים
</t>
    </r>
  </si>
  <si>
    <r>
      <rPr>
        <b/>
        <sz val="10"/>
        <rFont val="Arial"/>
        <family val="2"/>
        <scheme val="minor"/>
      </rPr>
      <t xml:space="preserve">"טיפול נקודתי" בישובים חלשים - </t>
    </r>
    <r>
      <rPr>
        <sz val="10"/>
        <rFont val="Arial"/>
        <family val="2"/>
        <scheme val="minor"/>
      </rPr>
      <t xml:space="preserve"> ליווי, חיזוק וביסוס ישובים חלשים, בתת אכלוס או במשבר חברתי וכלכלי</t>
    </r>
  </si>
  <si>
    <r>
      <t xml:space="preserve">מימוש החלטת ממשלה מספר 1170, מיום 12.1.2014, להרחבת נחלות חקלאיות ברמת הגולן על ידי סיוע וביצוע של פעולות למימוש תכנית הגולן בתחומי התשתיות, הביסוס הכלכלי - בהתאם לתכנית ועדת ההיגוי בראשות משרד החקלאות - התוספתי מיועד לתגבור מערכת הולכת המים בהתאם להחלטת הממשלה (מרכז קרנות </t>
    </r>
    <r>
      <rPr>
        <b/>
        <sz val="10"/>
        <rFont val="Arial"/>
        <family val="2"/>
        <scheme val="minor"/>
      </rPr>
      <t>54008210)</t>
    </r>
  </si>
  <si>
    <t>תחזוקת שוטפת של מבני מגורים ומבני ציבור (בעיקר יבילים) בהתיישבות הכפרית, לרבות בהתאם להסכם שייחתם עם משרד הבינוי והשיכון</t>
  </si>
  <si>
    <t>ביצוע תשלומים משנים קודמות, בכפוף להסכמים</t>
  </si>
  <si>
    <t>ביצוע כלל התשלומים הנדרשים</t>
  </si>
  <si>
    <t>פרוייקטים מתמשכים</t>
  </si>
  <si>
    <t xml:space="preserve">תשתיות ומבנים יבילים לקליטת מועמדים להתיישבות </t>
  </si>
  <si>
    <t xml:space="preserve">פרסום נהלי התמיכה להערות הציבור והפצת החלטות ורשימת בקשות שאושרו לציבור ולמשרדי הממשלה הרלוונטיים. </t>
  </si>
  <si>
    <t>תמיכה בהקמת "עוגני" קליטה בישובים (כפרי סטודנטים, מכינות קדם צבאיות, קליטה ועליה, מפעלי חינוך וכד'). 
1.      תכנון וסיוע בהקמת מבנים קבועים וברכישת והצבת מבנים      
2.      לתכנון, לפיתוח ולתשתיות עבור המיזמים
3.      לתכנון וביצוע מרכיבי ביטחון, לרבות דרכים חקלאיות ביטחוניות</t>
  </si>
  <si>
    <t>תמיכה בביצוע תשתית למיזמי תעסוקה מחוללי שינוי המהווים "עוגן" תעסוקתי ודמוגרפי, יישובי ואזורי. התמיכה מיועדת לתכנון, לפיתוח ולתשתיות עבור המיזמים.</t>
  </si>
  <si>
    <t xml:space="preserve">תשתיות, מבני ציבור וקהילה  </t>
  </si>
  <si>
    <t>תמיכה בתכנון, בשיפוץ והרחבה ובהקמת מבני ציבור וקהילה וביצוע תשתיות עבורם, ברמה היישובית והאזורית, לרבות בישובים כפריים במגזר המיעוטים באזורי עדיפות לאומית בהתאם להחלטת ממשלה 3738</t>
  </si>
  <si>
    <t xml:space="preserve">תמיכה בתכנון, ברכישה, בהצבה, בשיפוץ והרחבה של מבנים יבילים וקשיחים לצורך קליטת מועמדים להתיישבות (לא למגורי קבע) וכן פיתוח התשתית עבורם, וזאת כדי לאפשר קליטת משפחות באותם הישובים. </t>
  </si>
  <si>
    <t>מועצות, ישובים ומשרדי ממשלה (מ. האוצר)</t>
  </si>
  <si>
    <t>סה"כ מטרה מס' 9 - תקורות ובקרה (מרכז קרנות 54008400)</t>
  </si>
  <si>
    <r>
      <rPr>
        <b/>
        <sz val="10"/>
        <rFont val="Arial"/>
        <family val="2"/>
        <scheme val="minor"/>
      </rPr>
      <t>עודפים לעוטף עזה</t>
    </r>
    <r>
      <rPr>
        <sz val="10"/>
        <rFont val="Arial"/>
        <family val="2"/>
        <scheme val="minor"/>
      </rPr>
      <t xml:space="preserve"> - סיוע למימוש החלטת ממשלה מספר 2017 (סעיף 18 ב'), מיום 21.9.2014 (מרכז קרנות </t>
    </r>
    <r>
      <rPr>
        <b/>
        <sz val="10"/>
        <rFont val="Arial"/>
        <family val="2"/>
        <scheme val="minor"/>
      </rPr>
      <t>54000320)</t>
    </r>
    <r>
      <rPr>
        <sz val="10"/>
        <rFont val="Arial"/>
        <family val="2"/>
        <scheme val="minor"/>
      </rPr>
      <t xml:space="preserve">
</t>
    </r>
  </si>
  <si>
    <r>
      <t xml:space="preserve">קריית החינוך באיתמר - (מרכז קרנות </t>
    </r>
    <r>
      <rPr>
        <b/>
        <sz val="10"/>
        <rFont val="Arial"/>
        <family val="2"/>
        <scheme val="minor"/>
      </rPr>
      <t>54008230)
הביצוע בהתאם לסיכום מנכ"לים שנת 2014 ומותנה בתקציבים שיועברו ע"י המשרדים</t>
    </r>
  </si>
  <si>
    <t>מ. התחבורה  - תוספתי</t>
  </si>
  <si>
    <t>המשך מימוש תכנית עבודה 2017 (מרכזי הקרנות בהתאם לתכנית עבודה 2017) (למעט תקצוב עוטף עזה - נרשם בנפרד בסעיף 7.4 )</t>
  </si>
  <si>
    <t>סה"כ מטרה מס' 5 - סיוע לתשתית תעסוקתית ומחוללת שינוי (מרכז קרנות 54008170)</t>
  </si>
  <si>
    <t>סה"כ מטרה מס' 6 - תשתיות לקליטה ומחנות זמניים (מרכז קרנות 54008150)</t>
  </si>
  <si>
    <r>
      <rPr>
        <b/>
        <sz val="10"/>
        <rFont val="Arial"/>
        <family val="2"/>
        <scheme val="minor"/>
      </rPr>
      <t xml:space="preserve">ביצוע עבודות פיתוח ותשתיות לשם הקמת משטחים ללולי הטלה </t>
    </r>
    <r>
      <rPr>
        <sz val="10"/>
        <rFont val="Arial"/>
        <family val="2"/>
        <scheme val="minor"/>
      </rPr>
      <t xml:space="preserve"> - בהתאם לתקציב שיוחלט בועדת תמיכות במשרד החקלאות (מרכז קרנות </t>
    </r>
    <r>
      <rPr>
        <b/>
        <sz val="10"/>
        <rFont val="Arial"/>
        <family val="2"/>
        <scheme val="minor"/>
      </rPr>
      <t>54009330)-</t>
    </r>
    <r>
      <rPr>
        <sz val="10"/>
        <rFont val="Arial"/>
        <family val="2"/>
        <scheme val="minor"/>
      </rPr>
      <t xml:space="preserve"> מימון משרד החקלאות עד 50 מליון ₪ 
</t>
    </r>
  </si>
  <si>
    <t>מרחב: צפון, מרכז ודרום</t>
  </si>
  <si>
    <t>משרד החקלאות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</si>
</sst>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0.0"/>
    <numFmt numFmtId="165" formatCode="#,##0.0_ ;\-#,##0.0\ "/>
    <numFmt numFmtId="166" formatCode="#,##0.00_ ;\-#,##0.00\ "/>
    <numFmt numFmtId="167" formatCode="_ * #,##0_ ;_ * \-#,##0_ ;_ * &quot;-&quot;??_ ;_ @_ "/>
    <numFmt numFmtId="168" formatCode="_ * #,##0.0_ ;_ * \-#,##0.0_ ;_ * &quot;-&quot;??_ ;_ @_ "/>
  </numFmts>
  <fonts count="37" x14ac:knownFonts="1">
    <font>
      <sz val="11"/>
      <color theme="1"/>
      <name val="Arial"/>
      <family val="2"/>
      <charset val="177"/>
      <scheme val="minor"/>
    </font>
    <font>
      <sz val="11"/>
      <color theme="1"/>
      <name val="Arial"/>
      <family val="2"/>
      <charset val="177"/>
      <scheme val="minor"/>
    </font>
    <font>
      <sz val="16"/>
      <color theme="1"/>
      <name val="Arial"/>
      <family val="2"/>
      <scheme val="minor"/>
    </font>
    <font>
      <sz val="11"/>
      <color rgb="FF006100"/>
      <name val="Arial"/>
      <family val="2"/>
      <charset val="177"/>
      <scheme val="minor"/>
    </font>
    <font>
      <b/>
      <sz val="10"/>
      <name val="Arial"/>
      <family val="2"/>
      <scheme val="minor"/>
    </font>
    <font>
      <sz val="10"/>
      <name val="Arial"/>
      <family val="2"/>
      <scheme val="minor"/>
    </font>
    <font>
      <sz val="11"/>
      <name val="Arial"/>
      <family val="2"/>
      <scheme val="minor"/>
    </font>
    <font>
      <b/>
      <sz val="12"/>
      <color rgb="FFFF0000"/>
      <name val="Arial"/>
      <family val="2"/>
      <scheme val="minor"/>
    </font>
    <font>
      <b/>
      <sz val="11"/>
      <color rgb="FFC00000"/>
      <name val="Arial"/>
      <family val="2"/>
      <scheme val="minor"/>
    </font>
    <font>
      <b/>
      <sz val="20"/>
      <color rgb="FF0070C0"/>
      <name val="Arial"/>
      <family val="2"/>
      <scheme val="minor"/>
    </font>
    <font>
      <b/>
      <sz val="14"/>
      <color rgb="FFFFFFFF"/>
      <name val="Arial"/>
      <family val="2"/>
      <scheme val="minor"/>
    </font>
    <font>
      <sz val="14"/>
      <color theme="1"/>
      <name val="Arial"/>
      <family val="2"/>
      <scheme val="minor"/>
    </font>
    <font>
      <sz val="12"/>
      <color rgb="FF000000"/>
      <name val="Arial"/>
      <family val="2"/>
      <scheme val="minor"/>
    </font>
    <font>
      <sz val="14"/>
      <color rgb="FF000000"/>
      <name val="Calibri"/>
      <family val="2"/>
    </font>
    <font>
      <sz val="12"/>
      <color theme="1"/>
      <name val="Arial"/>
      <family val="2"/>
      <charset val="177"/>
      <scheme val="minor"/>
    </font>
    <font>
      <sz val="12"/>
      <color rgb="FF000000"/>
      <name val="Calibri"/>
      <family val="2"/>
    </font>
    <font>
      <b/>
      <sz val="12"/>
      <color theme="1"/>
      <name val="David"/>
      <family val="2"/>
      <charset val="177"/>
    </font>
    <font>
      <sz val="12"/>
      <color theme="1"/>
      <name val="David"/>
      <family val="2"/>
      <charset val="177"/>
    </font>
    <font>
      <sz val="12"/>
      <color theme="1"/>
      <name val="Symbol"/>
      <family val="1"/>
      <charset val="2"/>
    </font>
    <font>
      <sz val="11"/>
      <color rgb="FF000000"/>
      <name val="Calibri"/>
      <family val="2"/>
    </font>
    <font>
      <b/>
      <sz val="14"/>
      <color rgb="FFFF0000"/>
      <name val="Arial"/>
      <family val="2"/>
      <scheme val="minor"/>
    </font>
    <font>
      <b/>
      <sz val="16"/>
      <color rgb="FFFF0000"/>
      <name val="Calibri"/>
      <family val="2"/>
    </font>
    <font>
      <sz val="14"/>
      <color theme="1"/>
      <name val="Arial"/>
      <family val="2"/>
      <charset val="177"/>
      <scheme val="minor"/>
    </font>
    <font>
      <b/>
      <u/>
      <sz val="12"/>
      <color rgb="FFFF0000"/>
      <name val="Arial"/>
      <family val="2"/>
      <scheme val="minor"/>
    </font>
    <font>
      <sz val="13"/>
      <color theme="1"/>
      <name val="Arial"/>
      <family val="2"/>
      <scheme val="minor"/>
    </font>
    <font>
      <b/>
      <sz val="24"/>
      <name val="Arial"/>
      <family val="2"/>
      <scheme val="minor"/>
    </font>
    <font>
      <b/>
      <sz val="12"/>
      <name val="Arial"/>
      <family val="2"/>
      <scheme val="minor"/>
    </font>
    <font>
      <sz val="10"/>
      <color theme="1"/>
      <name val="Arial"/>
      <family val="2"/>
      <scheme val="minor"/>
    </font>
    <font>
      <b/>
      <sz val="10"/>
      <color rgb="FFFF0000"/>
      <name val="Arial"/>
      <family val="2"/>
      <scheme val="minor"/>
    </font>
    <font>
      <b/>
      <sz val="10"/>
      <color theme="8" tint="-0.249977111117893"/>
      <name val="Arial"/>
      <family val="2"/>
      <scheme val="minor"/>
    </font>
    <font>
      <b/>
      <sz val="12"/>
      <color theme="1"/>
      <name val="Arial"/>
      <family val="2"/>
      <scheme val="minor"/>
    </font>
    <font>
      <b/>
      <sz val="11"/>
      <color rgb="FFFF0000"/>
      <name val="Arial"/>
      <family val="2"/>
      <scheme val="minor"/>
    </font>
    <font>
      <b/>
      <sz val="10"/>
      <color rgb="FFC00000"/>
      <name val="Arial"/>
      <family val="2"/>
      <scheme val="minor"/>
    </font>
    <font>
      <sz val="11"/>
      <color theme="1"/>
      <name val="Calibri"/>
      <family val="2"/>
    </font>
    <font>
      <sz val="11"/>
      <color theme="1"/>
      <name val="Arial"/>
      <family val="2"/>
    </font>
    <font>
      <b/>
      <sz val="11"/>
      <color theme="1"/>
      <name val="Arial"/>
      <family val="2"/>
      <scheme val="minor"/>
    </font>
    <font>
      <sz val="9"/>
      <name val="Arial"/>
      <family val="2"/>
      <scheme val="minor"/>
    </font>
  </fonts>
  <fills count="12">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6" tint="0.79998168889431442"/>
        <bgColor indexed="64"/>
      </patternFill>
    </fill>
    <fill>
      <patternFill patternType="solid">
        <fgColor rgb="FFFFFF00"/>
        <bgColor indexed="64"/>
      </patternFill>
    </fill>
    <fill>
      <patternFill patternType="solid">
        <fgColor rgb="FFFFFFCC"/>
      </patternFill>
    </fill>
    <fill>
      <patternFill patternType="solid">
        <fgColor rgb="FF5B9BD5"/>
        <bgColor indexed="64"/>
      </patternFill>
    </fill>
    <fill>
      <patternFill patternType="solid">
        <fgColor rgb="FFD2DEEF"/>
        <bgColor indexed="64"/>
      </patternFill>
    </fill>
    <fill>
      <patternFill patternType="solid">
        <fgColor rgb="FFEAEFF7"/>
        <bgColor indexed="64"/>
      </patternFill>
    </fill>
    <fill>
      <patternFill patternType="solid">
        <fgColor theme="4" tint="0.59999389629810485"/>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bottom style="thin">
        <color indexed="64"/>
      </bottom>
      <diagonal/>
    </border>
    <border>
      <left style="medium">
        <color rgb="FFFFFFFF"/>
      </left>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indexed="64"/>
      </left>
      <right style="thin">
        <color indexed="64"/>
      </right>
      <top/>
      <bottom/>
      <diagonal/>
    </border>
  </borders>
  <cellStyleXfs count="6">
    <xf numFmtId="0" fontId="0" fillId="0" borderId="0"/>
    <xf numFmtId="43" fontId="1" fillId="0" borderId="0" applyFont="0" applyFill="0" applyBorder="0" applyAlignment="0" applyProtection="0"/>
    <xf numFmtId="0" fontId="3" fillId="2" borderId="0" applyNumberFormat="0" applyBorder="0" applyAlignment="0" applyProtection="0"/>
    <xf numFmtId="0" fontId="1" fillId="6" borderId="3" applyNumberFormat="0" applyFont="0" applyAlignment="0" applyProtection="0"/>
    <xf numFmtId="0" fontId="1" fillId="0" borderId="0"/>
    <xf numFmtId="43" fontId="1" fillId="0" borderId="0" applyFont="0" applyFill="0" applyBorder="0" applyAlignment="0" applyProtection="0"/>
  </cellStyleXfs>
  <cellXfs count="148">
    <xf numFmtId="0" fontId="0" fillId="0" borderId="0" xfId="0"/>
    <xf numFmtId="0" fontId="2" fillId="0" borderId="0" xfId="0" applyFont="1" applyAlignment="1">
      <alignment horizontal="right"/>
    </xf>
    <xf numFmtId="0" fontId="0" fillId="0" borderId="0" xfId="0" applyAlignment="1">
      <alignment horizontal="center"/>
    </xf>
    <xf numFmtId="0" fontId="0" fillId="0" borderId="0" xfId="0" applyAlignment="1">
      <alignment horizontal="right" vertical="top"/>
    </xf>
    <xf numFmtId="164" fontId="5" fillId="3" borderId="1" xfId="0" applyNumberFormat="1" applyFont="1" applyFill="1" applyBorder="1" applyAlignment="1">
      <alignment horizontal="center" vertical="center" wrapText="1" readingOrder="2"/>
    </xf>
    <xf numFmtId="17" fontId="5" fillId="0" borderId="1" xfId="0" applyNumberFormat="1" applyFont="1" applyBorder="1" applyAlignment="1">
      <alignment horizontal="center" vertical="center" wrapText="1" readingOrder="2"/>
    </xf>
    <xf numFmtId="0" fontId="0" fillId="3" borderId="0" xfId="0" applyFill="1" applyAlignment="1">
      <alignment horizontal="right"/>
    </xf>
    <xf numFmtId="0" fontId="6" fillId="0" borderId="0" xfId="0" applyFont="1" applyAlignment="1">
      <alignment horizontal="right"/>
    </xf>
    <xf numFmtId="49" fontId="5" fillId="0" borderId="1" xfId="0" applyNumberFormat="1" applyFont="1" applyBorder="1" applyAlignment="1">
      <alignment horizontal="center" vertical="center" wrapText="1" readingOrder="2"/>
    </xf>
    <xf numFmtId="0" fontId="0" fillId="0" borderId="0" xfId="0" applyAlignment="1">
      <alignment horizontal="right"/>
    </xf>
    <xf numFmtId="3" fontId="5" fillId="0" borderId="1" xfId="0" applyNumberFormat="1" applyFont="1" applyBorder="1" applyAlignment="1">
      <alignment horizontal="center" vertical="center" wrapText="1" readingOrder="2"/>
    </xf>
    <xf numFmtId="164" fontId="5" fillId="0" borderId="1" xfId="0" applyNumberFormat="1" applyFont="1" applyBorder="1" applyAlignment="1">
      <alignment horizontal="center" vertical="center" wrapText="1" readingOrder="2"/>
    </xf>
    <xf numFmtId="0" fontId="5" fillId="0" borderId="1" xfId="0" applyFont="1" applyBorder="1" applyAlignment="1">
      <alignment horizontal="right" vertical="top" wrapText="1" readingOrder="2"/>
    </xf>
    <xf numFmtId="164" fontId="5" fillId="0" borderId="1" xfId="0" applyNumberFormat="1" applyFont="1" applyBorder="1" applyAlignment="1">
      <alignment horizontal="right" vertical="center" wrapText="1" readingOrder="2"/>
    </xf>
    <xf numFmtId="0" fontId="5" fillId="0" borderId="1" xfId="0" applyFont="1" applyBorder="1" applyAlignment="1">
      <alignment vertical="center" wrapText="1" readingOrder="2"/>
    </xf>
    <xf numFmtId="0" fontId="5" fillId="3" borderId="1" xfId="0" applyFont="1" applyFill="1" applyBorder="1" applyAlignment="1">
      <alignment vertical="top" wrapText="1" readingOrder="2"/>
    </xf>
    <xf numFmtId="0" fontId="5" fillId="3" borderId="1" xfId="2" applyFont="1" applyFill="1" applyBorder="1" applyAlignment="1" applyProtection="1">
      <alignment horizontal="center" vertical="center" wrapText="1" readingOrder="1"/>
      <protection locked="0"/>
    </xf>
    <xf numFmtId="49" fontId="5" fillId="0" borderId="1" xfId="0" applyNumberFormat="1" applyFont="1" applyBorder="1" applyAlignment="1">
      <alignment horizontal="right" vertical="center" wrapText="1" readingOrder="2"/>
    </xf>
    <xf numFmtId="0" fontId="7" fillId="0" borderId="0" xfId="0" applyFont="1" applyAlignment="1">
      <alignment horizontal="right"/>
    </xf>
    <xf numFmtId="0" fontId="0" fillId="0" borderId="0" xfId="0" applyAlignment="1"/>
    <xf numFmtId="43" fontId="8" fillId="0" borderId="0" xfId="1" applyFont="1" applyAlignment="1"/>
    <xf numFmtId="43" fontId="0" fillId="0" borderId="0" xfId="1" applyFont="1" applyAlignment="1"/>
    <xf numFmtId="0" fontId="4" fillId="0" borderId="1" xfId="0" applyFont="1" applyBorder="1" applyAlignment="1">
      <alignment vertical="center" wrapText="1" readingOrder="2"/>
    </xf>
    <xf numFmtId="0" fontId="5" fillId="0" borderId="1" xfId="3" applyFont="1" applyFill="1" applyBorder="1" applyAlignment="1">
      <alignment horizontal="center" vertical="center" wrapText="1" readingOrder="2"/>
    </xf>
    <xf numFmtId="0" fontId="5" fillId="0" borderId="1" xfId="3" applyFont="1" applyFill="1" applyBorder="1" applyAlignment="1">
      <alignment vertical="center" wrapText="1" readingOrder="2"/>
    </xf>
    <xf numFmtId="0" fontId="5" fillId="0" borderId="1" xfId="0" applyFont="1" applyBorder="1" applyAlignment="1">
      <alignment horizontal="right" vertical="center" wrapText="1" readingOrder="2"/>
    </xf>
    <xf numFmtId="0" fontId="5" fillId="3" borderId="1" xfId="0" applyFont="1" applyFill="1" applyBorder="1" applyAlignment="1">
      <alignment horizontal="right" vertical="center" wrapText="1" readingOrder="2"/>
    </xf>
    <xf numFmtId="0" fontId="5" fillId="3" borderId="1" xfId="0" applyFont="1" applyFill="1" applyBorder="1" applyAlignment="1">
      <alignment horizontal="center" vertical="center" wrapText="1" readingOrder="2"/>
    </xf>
    <xf numFmtId="0" fontId="5" fillId="3" borderId="1" xfId="0" applyFont="1" applyFill="1" applyBorder="1" applyAlignment="1">
      <alignment vertical="center" wrapText="1" readingOrder="2"/>
    </xf>
    <xf numFmtId="0" fontId="5" fillId="3" borderId="1" xfId="2" applyFont="1" applyFill="1" applyBorder="1" applyAlignment="1" applyProtection="1">
      <alignment horizontal="right" vertical="center" wrapText="1" readingOrder="1"/>
      <protection locked="0"/>
    </xf>
    <xf numFmtId="0" fontId="5" fillId="3" borderId="1" xfId="0" applyFont="1" applyFill="1" applyBorder="1" applyAlignment="1">
      <alignment horizontal="right" vertical="top" wrapText="1" readingOrder="2"/>
    </xf>
    <xf numFmtId="0" fontId="1" fillId="0" borderId="0" xfId="4" applyAlignment="1">
      <alignment vertical="top"/>
    </xf>
    <xf numFmtId="0" fontId="1" fillId="0" borderId="0" xfId="4" applyAlignment="1">
      <alignment horizontal="right" vertical="top"/>
    </xf>
    <xf numFmtId="167" fontId="0" fillId="0" borderId="0" xfId="5" applyNumberFormat="1" applyFont="1" applyAlignment="1">
      <alignment vertical="top"/>
    </xf>
    <xf numFmtId="0" fontId="10" fillId="7" borderId="6" xfId="4" applyFont="1" applyFill="1" applyBorder="1" applyAlignment="1">
      <alignment horizontal="center" vertical="top" wrapText="1" readingOrder="2"/>
    </xf>
    <xf numFmtId="167" fontId="10" fillId="7" borderId="6" xfId="5" applyNumberFormat="1" applyFont="1" applyFill="1" applyBorder="1" applyAlignment="1">
      <alignment horizontal="center" vertical="top" wrapText="1" readingOrder="2"/>
    </xf>
    <xf numFmtId="0" fontId="11" fillId="0" borderId="0" xfId="4" applyFont="1" applyAlignment="1">
      <alignment horizontal="center" vertical="top"/>
    </xf>
    <xf numFmtId="0" fontId="12" fillId="8" borderId="7" xfId="4" applyFont="1" applyFill="1" applyBorder="1" applyAlignment="1">
      <alignment horizontal="right" vertical="top" wrapText="1" readingOrder="2"/>
    </xf>
    <xf numFmtId="43" fontId="13" fillId="8" borderId="7" xfId="5" applyFont="1" applyFill="1" applyBorder="1" applyAlignment="1">
      <alignment horizontal="center" vertical="top" wrapText="1"/>
    </xf>
    <xf numFmtId="0" fontId="14" fillId="0" borderId="0" xfId="4" applyFont="1" applyAlignment="1">
      <alignment vertical="top"/>
    </xf>
    <xf numFmtId="0" fontId="12" fillId="9" borderId="8" xfId="4" applyFont="1" applyFill="1" applyBorder="1" applyAlignment="1">
      <alignment horizontal="right" vertical="top" wrapText="1" readingOrder="2"/>
    </xf>
    <xf numFmtId="43" fontId="13" fillId="9" borderId="8" xfId="5" applyFont="1" applyFill="1" applyBorder="1" applyAlignment="1">
      <alignment horizontal="center" vertical="top" wrapText="1"/>
    </xf>
    <xf numFmtId="43" fontId="14" fillId="0" borderId="0" xfId="4" applyNumberFormat="1" applyFont="1" applyAlignment="1">
      <alignment vertical="top"/>
    </xf>
    <xf numFmtId="0" fontId="12" fillId="8" borderId="8" xfId="4" applyFont="1" applyFill="1" applyBorder="1" applyAlignment="1">
      <alignment horizontal="right" vertical="top" wrapText="1" readingOrder="2"/>
    </xf>
    <xf numFmtId="43" fontId="13" fillId="8" borderId="8" xfId="5" applyFont="1" applyFill="1" applyBorder="1" applyAlignment="1">
      <alignment horizontal="center" vertical="top" wrapText="1"/>
    </xf>
    <xf numFmtId="0" fontId="16" fillId="0" borderId="0" xfId="4" applyFont="1" applyAlignment="1">
      <alignment horizontal="right" vertical="center" readingOrder="2"/>
    </xf>
    <xf numFmtId="0" fontId="17" fillId="0" borderId="0" xfId="4" applyFont="1" applyAlignment="1">
      <alignment horizontal="right" vertical="center" readingOrder="2"/>
    </xf>
    <xf numFmtId="0" fontId="18" fillId="0" borderId="0" xfId="4" applyFont="1" applyAlignment="1">
      <alignment horizontal="right" vertical="center" readingOrder="2"/>
    </xf>
    <xf numFmtId="168" fontId="15" fillId="8" borderId="8" xfId="5" applyNumberFormat="1" applyFont="1" applyFill="1" applyBorder="1" applyAlignment="1">
      <alignment horizontal="right" vertical="top" wrapText="1" readingOrder="2"/>
    </xf>
    <xf numFmtId="168" fontId="19" fillId="8" borderId="8" xfId="5" applyNumberFormat="1" applyFont="1" applyFill="1" applyBorder="1" applyAlignment="1">
      <alignment horizontal="right" vertical="top" wrapText="1" readingOrder="2"/>
    </xf>
    <xf numFmtId="0" fontId="20" fillId="10" borderId="8" xfId="4" applyFont="1" applyFill="1" applyBorder="1" applyAlignment="1">
      <alignment horizontal="right" vertical="top" wrapText="1" readingOrder="2"/>
    </xf>
    <xf numFmtId="43" fontId="21" fillId="10" borderId="8" xfId="5" applyFont="1" applyFill="1" applyBorder="1" applyAlignment="1">
      <alignment horizontal="center" vertical="top" wrapText="1"/>
    </xf>
    <xf numFmtId="0" fontId="22" fillId="0" borderId="0" xfId="4" applyFont="1" applyAlignment="1">
      <alignment vertical="top"/>
    </xf>
    <xf numFmtId="0" fontId="1" fillId="0" borderId="0" xfId="4"/>
    <xf numFmtId="43" fontId="24" fillId="0" borderId="0" xfId="4" applyNumberFormat="1" applyFont="1"/>
    <xf numFmtId="0" fontId="24" fillId="0" borderId="0" xfId="4" applyFont="1"/>
    <xf numFmtId="0" fontId="4" fillId="2" borderId="1" xfId="2" applyFont="1" applyBorder="1" applyAlignment="1" applyProtection="1">
      <alignment horizontal="center" vertical="top" wrapText="1" readingOrder="1"/>
      <protection locked="0"/>
    </xf>
    <xf numFmtId="0" fontId="4" fillId="2" borderId="1" xfId="2" applyFont="1" applyBorder="1" applyAlignment="1">
      <alignment horizontal="center" vertical="top"/>
    </xf>
    <xf numFmtId="0" fontId="4" fillId="2" borderId="1" xfId="2" quotePrefix="1" applyFont="1" applyBorder="1" applyAlignment="1" applyProtection="1">
      <alignment horizontal="center" vertical="top" wrapText="1" readingOrder="1"/>
      <protection locked="0"/>
    </xf>
    <xf numFmtId="0" fontId="4" fillId="2" borderId="1" xfId="2" applyFont="1" applyBorder="1" applyAlignment="1" applyProtection="1">
      <alignment horizontal="center" vertical="top" wrapText="1" readingOrder="2"/>
      <protection locked="0"/>
    </xf>
    <xf numFmtId="0" fontId="4" fillId="2" borderId="1" xfId="2" applyFont="1" applyBorder="1" applyAlignment="1" applyProtection="1">
      <alignment horizontal="right" vertical="top" wrapText="1" readingOrder="1"/>
      <protection locked="0"/>
    </xf>
    <xf numFmtId="0" fontId="26" fillId="4" borderId="1" xfId="2" applyFont="1" applyFill="1" applyBorder="1" applyAlignment="1" applyProtection="1">
      <alignment vertical="top" wrapText="1" readingOrder="1"/>
      <protection locked="0"/>
    </xf>
    <xf numFmtId="0" fontId="26" fillId="4" borderId="1" xfId="2" applyFont="1" applyFill="1" applyBorder="1" applyAlignment="1" applyProtection="1">
      <alignment horizontal="right" vertical="top" wrapText="1" readingOrder="1"/>
      <protection locked="0"/>
    </xf>
    <xf numFmtId="0" fontId="26" fillId="3" borderId="1" xfId="2" applyFont="1" applyFill="1" applyBorder="1" applyAlignment="1" applyProtection="1">
      <alignment horizontal="right" vertical="top" wrapText="1" readingOrder="1"/>
      <protection locked="0"/>
    </xf>
    <xf numFmtId="49" fontId="26" fillId="4" borderId="1" xfId="2" applyNumberFormat="1" applyFont="1" applyFill="1" applyBorder="1" applyAlignment="1" applyProtection="1">
      <alignment vertical="top" wrapText="1" readingOrder="1"/>
      <protection locked="0"/>
    </xf>
    <xf numFmtId="0" fontId="26" fillId="4" borderId="1" xfId="2" applyFont="1" applyFill="1" applyBorder="1" applyAlignment="1" applyProtection="1">
      <alignment horizontal="right" vertical="center" wrapText="1" readingOrder="1"/>
      <protection locked="0"/>
    </xf>
    <xf numFmtId="9" fontId="5" fillId="0" borderId="1" xfId="0" applyNumberFormat="1" applyFont="1" applyBorder="1" applyAlignment="1">
      <alignment horizontal="center" vertical="center" wrapText="1" readingOrder="2"/>
    </xf>
    <xf numFmtId="0" fontId="5" fillId="0" borderId="1" xfId="3" applyFont="1" applyFill="1" applyBorder="1" applyAlignment="1">
      <alignment horizontal="right" vertical="center" wrapText="1" readingOrder="2"/>
    </xf>
    <xf numFmtId="0" fontId="26" fillId="0" borderId="1" xfId="0" applyFont="1" applyBorder="1" applyAlignment="1">
      <alignment horizontal="right"/>
    </xf>
    <xf numFmtId="0" fontId="26" fillId="0" borderId="1" xfId="0" applyFont="1" applyBorder="1" applyAlignment="1">
      <alignment horizontal="right" vertical="center"/>
    </xf>
    <xf numFmtId="49" fontId="26" fillId="0" borderId="1" xfId="0" applyNumberFormat="1" applyFont="1" applyBorder="1" applyAlignment="1">
      <alignment horizontal="right"/>
    </xf>
    <xf numFmtId="0" fontId="27" fillId="0" borderId="1" xfId="0" applyFont="1" applyBorder="1" applyAlignment="1">
      <alignment horizontal="right" vertical="center" wrapText="1" readingOrder="2"/>
    </xf>
    <xf numFmtId="0" fontId="27" fillId="0" borderId="1" xfId="0" applyFont="1" applyBorder="1" applyAlignment="1">
      <alignment horizontal="center" vertical="center" wrapText="1" readingOrder="2"/>
    </xf>
    <xf numFmtId="9" fontId="27" fillId="0" borderId="1" xfId="0" applyNumberFormat="1" applyFont="1" applyBorder="1" applyAlignment="1">
      <alignment horizontal="center" vertical="center" wrapText="1" readingOrder="2"/>
    </xf>
    <xf numFmtId="0" fontId="4" fillId="3" borderId="1" xfId="0" applyFont="1" applyFill="1" applyBorder="1" applyAlignment="1">
      <alignment horizontal="center" vertical="center" wrapText="1" readingOrder="2"/>
    </xf>
    <xf numFmtId="0" fontId="4" fillId="0" borderId="1" xfId="0" applyFont="1" applyBorder="1" applyAlignment="1">
      <alignment horizontal="center" vertical="center" wrapText="1" readingOrder="2"/>
    </xf>
    <xf numFmtId="0" fontId="5" fillId="0" borderId="1" xfId="0" applyFont="1" applyBorder="1" applyAlignment="1">
      <alignment horizontal="center" vertical="center" wrapText="1" readingOrder="2"/>
    </xf>
    <xf numFmtId="166" fontId="5" fillId="0" borderId="1" xfId="1" applyNumberFormat="1" applyFont="1" applyBorder="1" applyAlignment="1">
      <alignment horizontal="center" vertical="center" wrapText="1" readingOrder="2"/>
    </xf>
    <xf numFmtId="166" fontId="32" fillId="3" borderId="1" xfId="1" applyNumberFormat="1" applyFont="1" applyFill="1" applyBorder="1" applyAlignment="1" applyProtection="1">
      <alignment horizontal="center" vertical="center" wrapText="1" readingOrder="1"/>
      <protection locked="0"/>
    </xf>
    <xf numFmtId="166" fontId="5" fillId="3" borderId="1" xfId="1" applyNumberFormat="1" applyFont="1" applyFill="1" applyBorder="1" applyAlignment="1" applyProtection="1">
      <alignment horizontal="center" vertical="center" wrapText="1" readingOrder="1"/>
      <protection locked="0"/>
    </xf>
    <xf numFmtId="0" fontId="4" fillId="3" borderId="1" xfId="0" applyFont="1" applyFill="1" applyBorder="1" applyAlignment="1">
      <alignment horizontal="center" vertical="center" wrapText="1" readingOrder="2"/>
    </xf>
    <xf numFmtId="0" fontId="5" fillId="0" borderId="1" xfId="0" applyFont="1" applyBorder="1" applyAlignment="1">
      <alignment horizontal="center" vertical="center" wrapText="1" readingOrder="2"/>
    </xf>
    <xf numFmtId="0" fontId="5" fillId="0" borderId="1" xfId="0" applyFont="1" applyBorder="1" applyAlignment="1">
      <alignment horizontal="right" vertical="center" wrapText="1" readingOrder="2"/>
    </xf>
    <xf numFmtId="43" fontId="4" fillId="2" borderId="1" xfId="1" applyFont="1" applyFill="1" applyBorder="1" applyAlignment="1" applyProtection="1">
      <alignment horizontal="center" vertical="top" wrapText="1" readingOrder="2"/>
      <protection locked="0"/>
    </xf>
    <xf numFmtId="0" fontId="5" fillId="3" borderId="1" xfId="0" applyFont="1" applyFill="1" applyBorder="1" applyAlignment="1">
      <alignment horizontal="center" vertical="center" wrapText="1" readingOrder="2"/>
    </xf>
    <xf numFmtId="0" fontId="29" fillId="3" borderId="1" xfId="0" applyFont="1" applyFill="1" applyBorder="1" applyAlignment="1">
      <alignment horizontal="center" vertical="center" wrapText="1" readingOrder="2"/>
    </xf>
    <xf numFmtId="0" fontId="28" fillId="3" borderId="1" xfId="0" applyFont="1" applyFill="1" applyBorder="1" applyAlignment="1">
      <alignment horizontal="center" vertical="center" wrapText="1" readingOrder="2"/>
    </xf>
    <xf numFmtId="43" fontId="26" fillId="4" borderId="1" xfId="1" applyFont="1" applyFill="1" applyBorder="1" applyAlignment="1" applyProtection="1">
      <alignment vertical="top" wrapText="1" readingOrder="1"/>
      <protection locked="0"/>
    </xf>
    <xf numFmtId="0" fontId="28" fillId="0" borderId="1" xfId="0" applyFont="1" applyBorder="1" applyAlignment="1">
      <alignment horizontal="center" vertical="center" wrapText="1" readingOrder="2"/>
    </xf>
    <xf numFmtId="165" fontId="26" fillId="4" borderId="1" xfId="1" applyNumberFormat="1" applyFont="1" applyFill="1" applyBorder="1" applyAlignment="1" applyProtection="1">
      <alignment horizontal="center" vertical="center" wrapText="1" readingOrder="1"/>
      <protection locked="0"/>
    </xf>
    <xf numFmtId="166" fontId="28" fillId="0" borderId="1" xfId="1" applyNumberFormat="1" applyFont="1" applyBorder="1" applyAlignment="1">
      <alignment horizontal="center" vertical="center" wrapText="1" readingOrder="2"/>
    </xf>
    <xf numFmtId="166" fontId="26" fillId="4" borderId="1" xfId="1" applyNumberFormat="1" applyFont="1" applyFill="1" applyBorder="1" applyAlignment="1" applyProtection="1">
      <alignment horizontal="center" vertical="center" wrapText="1" readingOrder="1"/>
      <protection locked="0"/>
    </xf>
    <xf numFmtId="166" fontId="7" fillId="4" borderId="1" xfId="1" applyNumberFormat="1" applyFont="1" applyFill="1" applyBorder="1" applyAlignment="1" applyProtection="1">
      <alignment horizontal="center" vertical="center" wrapText="1" readingOrder="1"/>
      <protection locked="0"/>
    </xf>
    <xf numFmtId="166" fontId="4" fillId="3" borderId="1" xfId="1" applyNumberFormat="1" applyFont="1" applyFill="1" applyBorder="1" applyAlignment="1" applyProtection="1">
      <alignment horizontal="center" vertical="center" wrapText="1" readingOrder="1"/>
      <protection locked="0"/>
    </xf>
    <xf numFmtId="166" fontId="4" fillId="0" borderId="1" xfId="1" applyNumberFormat="1" applyFont="1" applyBorder="1" applyAlignment="1">
      <alignment horizontal="center" vertical="center" wrapText="1"/>
    </xf>
    <xf numFmtId="166" fontId="28" fillId="0" borderId="1" xfId="1" applyNumberFormat="1" applyFont="1" applyBorder="1" applyAlignment="1">
      <alignment horizontal="center" wrapText="1" readingOrder="2"/>
    </xf>
    <xf numFmtId="49" fontId="28" fillId="0" borderId="1" xfId="0" applyNumberFormat="1" applyFont="1" applyBorder="1" applyAlignment="1">
      <alignment horizontal="center" vertical="center" wrapText="1" readingOrder="2"/>
    </xf>
    <xf numFmtId="166" fontId="28" fillId="3" borderId="1" xfId="1" applyNumberFormat="1" applyFont="1" applyFill="1" applyBorder="1" applyAlignment="1" applyProtection="1">
      <alignment horizontal="center" vertical="center" wrapText="1" readingOrder="1"/>
      <protection locked="0"/>
    </xf>
    <xf numFmtId="166" fontId="4" fillId="0" borderId="1" xfId="1" applyNumberFormat="1" applyFont="1" applyBorder="1" applyAlignment="1">
      <alignment horizontal="center" vertical="center" wrapText="1" readingOrder="2"/>
    </xf>
    <xf numFmtId="166" fontId="4" fillId="0" borderId="1" xfId="1" applyNumberFormat="1" applyFont="1" applyFill="1" applyBorder="1" applyAlignment="1">
      <alignment horizontal="center" vertical="center" wrapText="1" readingOrder="2"/>
    </xf>
    <xf numFmtId="165" fontId="26" fillId="5" borderId="1" xfId="1" applyNumberFormat="1" applyFont="1" applyFill="1" applyBorder="1" applyAlignment="1">
      <alignment horizontal="center" vertical="center"/>
    </xf>
    <xf numFmtId="0" fontId="4" fillId="0" borderId="1" xfId="0" applyFont="1" applyFill="1" applyBorder="1" applyAlignment="1">
      <alignment vertical="center" wrapText="1" readingOrder="2"/>
    </xf>
    <xf numFmtId="164" fontId="5" fillId="0" borderId="1" xfId="0" applyNumberFormat="1" applyFont="1" applyFill="1" applyBorder="1" applyAlignment="1">
      <alignment horizontal="center" vertical="center" wrapText="1" readingOrder="2"/>
    </xf>
    <xf numFmtId="0" fontId="5" fillId="0" borderId="1" xfId="0" applyFont="1" applyFill="1" applyBorder="1" applyAlignment="1">
      <alignment vertical="center" wrapText="1" readingOrder="2"/>
    </xf>
    <xf numFmtId="49" fontId="5" fillId="0" borderId="1" xfId="0" applyNumberFormat="1" applyFont="1" applyFill="1" applyBorder="1" applyAlignment="1">
      <alignment horizontal="center" vertical="center" wrapText="1" readingOrder="2"/>
    </xf>
    <xf numFmtId="166" fontId="4" fillId="0" borderId="1" xfId="1" applyNumberFormat="1" applyFont="1" applyFill="1" applyBorder="1" applyAlignment="1" applyProtection="1">
      <alignment horizontal="center" vertical="center" wrapText="1" readingOrder="1"/>
      <protection locked="0"/>
    </xf>
    <xf numFmtId="166" fontId="26" fillId="0" borderId="1" xfId="1" applyNumberFormat="1" applyFont="1" applyFill="1" applyBorder="1" applyAlignment="1" applyProtection="1">
      <alignment horizontal="center" vertical="center" wrapText="1" readingOrder="1"/>
      <protection locked="0"/>
    </xf>
    <xf numFmtId="166" fontId="7" fillId="0" borderId="1" xfId="1" applyNumberFormat="1" applyFont="1" applyFill="1" applyBorder="1" applyAlignment="1" applyProtection="1">
      <alignment horizontal="center" vertical="center" wrapText="1" readingOrder="1"/>
      <protection locked="0"/>
    </xf>
    <xf numFmtId="0" fontId="26" fillId="0" borderId="1" xfId="2" applyFont="1" applyFill="1" applyBorder="1" applyAlignment="1" applyProtection="1">
      <alignment vertical="top" wrapText="1" readingOrder="1"/>
      <protection locked="0"/>
    </xf>
    <xf numFmtId="0" fontId="26" fillId="0" borderId="1" xfId="2" applyFont="1" applyFill="1" applyBorder="1" applyAlignment="1" applyProtection="1">
      <alignment horizontal="right" vertical="center" wrapText="1" readingOrder="1"/>
      <protection locked="0"/>
    </xf>
    <xf numFmtId="49" fontId="26" fillId="0" borderId="1" xfId="2" applyNumberFormat="1" applyFont="1" applyFill="1" applyBorder="1" applyAlignment="1" applyProtection="1">
      <alignment vertical="top" wrapText="1" readingOrder="1"/>
      <protection locked="0"/>
    </xf>
    <xf numFmtId="0" fontId="26" fillId="0" borderId="1" xfId="2" applyFont="1" applyFill="1" applyBorder="1" applyAlignment="1" applyProtection="1">
      <alignment horizontal="right" vertical="top" wrapText="1" readingOrder="1"/>
      <protection locked="0"/>
    </xf>
    <xf numFmtId="0" fontId="6" fillId="0" borderId="0" xfId="0" applyFont="1" applyFill="1" applyAlignment="1">
      <alignment horizontal="right"/>
    </xf>
    <xf numFmtId="0" fontId="34" fillId="0" borderId="0" xfId="0" applyFont="1" applyAlignment="1">
      <alignment horizontal="right" vertical="center" readingOrder="2"/>
    </xf>
    <xf numFmtId="0" fontId="33" fillId="0" borderId="0" xfId="0" applyFont="1" applyAlignment="1">
      <alignment horizontal="right" vertical="center" readingOrder="2"/>
    </xf>
    <xf numFmtId="43" fontId="31" fillId="5" borderId="1" xfId="1" applyFont="1" applyFill="1" applyBorder="1" applyAlignment="1">
      <alignment horizontal="center"/>
    </xf>
    <xf numFmtId="166" fontId="4" fillId="0" borderId="1" xfId="1" applyNumberFormat="1" applyFont="1" applyBorder="1" applyAlignment="1">
      <alignment horizontal="center" wrapText="1" readingOrder="2"/>
    </xf>
    <xf numFmtId="0" fontId="35" fillId="0" borderId="1" xfId="0" applyFont="1" applyBorder="1" applyAlignment="1">
      <alignment horizontal="right"/>
    </xf>
    <xf numFmtId="0" fontId="27" fillId="3" borderId="1" xfId="0" applyFont="1" applyFill="1" applyBorder="1" applyAlignment="1">
      <alignment horizontal="right" vertical="center" wrapText="1" readingOrder="2"/>
    </xf>
    <xf numFmtId="0" fontId="27" fillId="3" borderId="1" xfId="0" applyFont="1" applyFill="1" applyBorder="1" applyAlignment="1">
      <alignment horizontal="center" vertical="center" wrapText="1" readingOrder="2"/>
    </xf>
    <xf numFmtId="0" fontId="5" fillId="0" borderId="1" xfId="0" applyFont="1" applyBorder="1" applyAlignment="1">
      <alignment horizontal="center" vertical="center" wrapText="1" readingOrder="2"/>
    </xf>
    <xf numFmtId="0" fontId="36" fillId="0" borderId="1" xfId="0" applyFont="1" applyBorder="1" applyAlignment="1">
      <alignment horizontal="center" vertical="center" wrapText="1" readingOrder="2"/>
    </xf>
    <xf numFmtId="2" fontId="4" fillId="3" borderId="1" xfId="0" applyNumberFormat="1" applyFont="1" applyFill="1" applyBorder="1" applyAlignment="1">
      <alignment horizontal="center" vertical="center" wrapText="1" readingOrder="2"/>
    </xf>
    <xf numFmtId="166" fontId="26" fillId="11" borderId="1" xfId="1" applyNumberFormat="1" applyFont="1" applyFill="1" applyBorder="1" applyAlignment="1" applyProtection="1">
      <alignment horizontal="center" vertical="center" wrapText="1" readingOrder="1"/>
      <protection locked="0"/>
    </xf>
    <xf numFmtId="166" fontId="4" fillId="3" borderId="1" xfId="1" applyNumberFormat="1" applyFont="1" applyFill="1" applyBorder="1" applyAlignment="1">
      <alignment horizontal="center" vertical="center" wrapText="1" readingOrder="2"/>
    </xf>
    <xf numFmtId="0" fontId="5" fillId="0" borderId="1" xfId="0" applyFont="1" applyBorder="1" applyAlignment="1">
      <alignment horizontal="center" vertical="center" wrapText="1" readingOrder="2"/>
    </xf>
    <xf numFmtId="0" fontId="25" fillId="5" borderId="1" xfId="0" applyFont="1" applyFill="1" applyBorder="1" applyAlignment="1">
      <alignment horizontal="center" vertical="top"/>
    </xf>
    <xf numFmtId="0" fontId="4" fillId="2" borderId="1" xfId="2" applyFont="1" applyBorder="1" applyAlignment="1">
      <alignment horizontal="center" vertical="top" wrapText="1"/>
    </xf>
    <xf numFmtId="0" fontId="4" fillId="2" borderId="1" xfId="2" applyFont="1" applyBorder="1" applyAlignment="1">
      <alignment horizontal="center" vertical="top"/>
    </xf>
    <xf numFmtId="0" fontId="5" fillId="0" borderId="1" xfId="0" applyFont="1" applyBorder="1" applyAlignment="1">
      <alignment horizontal="center" vertical="center" wrapText="1" readingOrder="2"/>
    </xf>
    <xf numFmtId="0" fontId="5" fillId="3" borderId="1" xfId="0" applyFont="1" applyFill="1" applyBorder="1" applyAlignment="1">
      <alignment horizontal="center" vertical="center" wrapText="1" readingOrder="2"/>
    </xf>
    <xf numFmtId="0" fontId="4" fillId="3" borderId="2" xfId="0" applyFont="1" applyFill="1" applyBorder="1" applyAlignment="1">
      <alignment horizontal="center" vertical="center" wrapText="1" readingOrder="2"/>
    </xf>
    <xf numFmtId="0" fontId="4" fillId="3" borderId="9" xfId="0" applyFont="1" applyFill="1" applyBorder="1" applyAlignment="1">
      <alignment horizontal="center" vertical="center" wrapText="1" readingOrder="2"/>
    </xf>
    <xf numFmtId="0" fontId="4" fillId="3" borderId="4" xfId="0" applyFont="1" applyFill="1" applyBorder="1" applyAlignment="1">
      <alignment horizontal="center" vertical="center" wrapText="1" readingOrder="2"/>
    </xf>
    <xf numFmtId="0" fontId="4" fillId="0" borderId="1" xfId="0" applyFont="1" applyBorder="1" applyAlignment="1">
      <alignment horizontal="center" vertical="center" wrapText="1" readingOrder="2"/>
    </xf>
    <xf numFmtId="0" fontId="5" fillId="0" borderId="2" xfId="0" applyFont="1" applyBorder="1" applyAlignment="1">
      <alignment horizontal="center" vertical="center" wrapText="1" readingOrder="2"/>
    </xf>
    <xf numFmtId="0" fontId="5" fillId="0" borderId="9" xfId="0" applyFont="1" applyBorder="1" applyAlignment="1">
      <alignment horizontal="center" vertical="center" wrapText="1" readingOrder="2"/>
    </xf>
    <xf numFmtId="164" fontId="26" fillId="4" borderId="1" xfId="0" applyNumberFormat="1" applyFont="1" applyFill="1" applyBorder="1" applyAlignment="1">
      <alignment horizontal="center" vertical="center" wrapText="1" readingOrder="2"/>
    </xf>
    <xf numFmtId="0" fontId="4" fillId="3" borderId="1" xfId="0" applyFont="1" applyFill="1" applyBorder="1" applyAlignment="1">
      <alignment horizontal="center" vertical="center" wrapText="1" readingOrder="2"/>
    </xf>
    <xf numFmtId="0" fontId="5" fillId="0" borderId="4" xfId="0" applyFont="1" applyBorder="1" applyAlignment="1">
      <alignment horizontal="center" vertical="center" wrapText="1" readingOrder="2"/>
    </xf>
    <xf numFmtId="1" fontId="30" fillId="0" borderId="1" xfId="1" applyNumberFormat="1" applyFont="1" applyBorder="1" applyAlignment="1">
      <alignment horizontal="center" vertical="center"/>
    </xf>
    <xf numFmtId="0" fontId="26" fillId="5" borderId="1" xfId="0" applyFont="1" applyFill="1" applyBorder="1" applyAlignment="1">
      <alignment horizont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9" fillId="5" borderId="5" xfId="4" applyFont="1" applyFill="1" applyBorder="1" applyAlignment="1">
      <alignment horizontal="center" vertical="top" wrapText="1" readingOrder="2"/>
    </xf>
    <xf numFmtId="0" fontId="9" fillId="5" borderId="0" xfId="4" applyFont="1" applyFill="1" applyBorder="1" applyAlignment="1">
      <alignment horizontal="center" vertical="top" wrapText="1" readingOrder="2"/>
    </xf>
    <xf numFmtId="0" fontId="12" fillId="8" borderId="5" xfId="4" applyFont="1" applyFill="1" applyBorder="1" applyAlignment="1">
      <alignment horizontal="right" vertical="top" wrapText="1" readingOrder="2"/>
    </xf>
    <xf numFmtId="0" fontId="12" fillId="8" borderId="0" xfId="4" applyFont="1" applyFill="1" applyBorder="1" applyAlignment="1">
      <alignment horizontal="right" vertical="top" wrapText="1" readingOrder="2"/>
    </xf>
  </cellXfs>
  <cellStyles count="6">
    <cellStyle name="Comma" xfId="1" builtinId="3"/>
    <cellStyle name="Comma 4" xfId="5"/>
    <cellStyle name="Normal" xfId="0" builtinId="0"/>
    <cellStyle name="Normal 8" xfId="4"/>
    <cellStyle name="הערה" xfId="3" builtinId="10"/>
    <cellStyle name="טוב" xfId="2"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rightToLeft="1" tabSelected="1" view="pageBreakPreview" topLeftCell="G1" zoomScale="80" zoomScaleNormal="100" zoomScaleSheetLayoutView="80" workbookViewId="0">
      <pane ySplit="3" topLeftCell="A25" activePane="bottomLeft" state="frozen"/>
      <selection activeCell="D1" sqref="D1"/>
      <selection pane="bottomLeft" activeCell="R1" sqref="R1:W1048576"/>
    </sheetView>
  </sheetViews>
  <sheetFormatPr defaultColWidth="9" defaultRowHeight="15" x14ac:dyDescent="0.25"/>
  <cols>
    <col min="1" max="1" width="5" style="9" customWidth="1"/>
    <col min="2" max="2" width="28.375" style="9" customWidth="1"/>
    <col min="3" max="3" width="5.25" style="19" customWidth="1"/>
    <col min="4" max="4" width="45.75" style="19" customWidth="1"/>
    <col min="5" max="5" width="16.375" style="19" customWidth="1"/>
    <col min="6" max="6" width="16.375" style="9" customWidth="1"/>
    <col min="7" max="10" width="12.625" style="9" customWidth="1"/>
    <col min="11" max="11" width="10.625" style="9" customWidth="1"/>
    <col min="12" max="12" width="32.125" style="20" customWidth="1"/>
    <col min="13" max="13" width="13.125" style="21" customWidth="1"/>
    <col min="14" max="14" width="10.375" style="21" customWidth="1"/>
    <col min="15" max="15" width="20.375" style="9" customWidth="1"/>
    <col min="16" max="16" width="7.875" style="9" customWidth="1"/>
    <col min="17" max="17" width="12.25" style="9" customWidth="1"/>
    <col min="18" max="16384" width="9" style="9"/>
  </cols>
  <sheetData>
    <row r="1" spans="1:17" s="1" customFormat="1" ht="30" x14ac:dyDescent="0.3">
      <c r="A1" s="126" t="s">
        <v>74</v>
      </c>
      <c r="B1" s="126"/>
      <c r="C1" s="126"/>
      <c r="D1" s="126"/>
      <c r="E1" s="126"/>
      <c r="F1" s="126"/>
      <c r="G1" s="126"/>
      <c r="H1" s="126"/>
      <c r="I1" s="126"/>
      <c r="J1" s="126"/>
      <c r="K1" s="126"/>
      <c r="L1" s="126"/>
      <c r="M1" s="126"/>
      <c r="N1" s="126"/>
      <c r="O1" s="126"/>
      <c r="P1" s="126"/>
      <c r="Q1" s="126"/>
    </row>
    <row r="2" spans="1:17" s="2" customFormat="1" ht="14.25" customHeight="1" x14ac:dyDescent="0.2">
      <c r="A2" s="56" t="s">
        <v>0</v>
      </c>
      <c r="B2" s="56"/>
      <c r="C2" s="56"/>
      <c r="D2" s="56"/>
      <c r="E2" s="57"/>
      <c r="F2" s="57"/>
      <c r="G2" s="57"/>
      <c r="H2" s="57" t="s">
        <v>122</v>
      </c>
      <c r="I2" s="57"/>
      <c r="J2" s="57"/>
      <c r="K2" s="127" t="s">
        <v>1</v>
      </c>
      <c r="L2" s="127"/>
      <c r="M2" s="127"/>
      <c r="N2" s="128" t="s">
        <v>2</v>
      </c>
      <c r="O2" s="128"/>
      <c r="P2" s="128"/>
      <c r="Q2" s="128"/>
    </row>
    <row r="3" spans="1:17" s="3" customFormat="1" ht="38.25" x14ac:dyDescent="0.2">
      <c r="A3" s="58" t="s">
        <v>3</v>
      </c>
      <c r="B3" s="59" t="s">
        <v>4</v>
      </c>
      <c r="C3" s="59" t="s">
        <v>5</v>
      </c>
      <c r="D3" s="59" t="s">
        <v>6</v>
      </c>
      <c r="E3" s="56" t="s">
        <v>7</v>
      </c>
      <c r="F3" s="56" t="s">
        <v>8</v>
      </c>
      <c r="G3" s="56" t="s">
        <v>9</v>
      </c>
      <c r="H3" s="83" t="s">
        <v>73</v>
      </c>
      <c r="I3" s="83" t="s">
        <v>10</v>
      </c>
      <c r="J3" s="83" t="s">
        <v>127</v>
      </c>
      <c r="K3" s="56" t="s">
        <v>11</v>
      </c>
      <c r="L3" s="56" t="s">
        <v>12</v>
      </c>
      <c r="M3" s="59" t="s">
        <v>124</v>
      </c>
      <c r="N3" s="56" t="s">
        <v>13</v>
      </c>
      <c r="O3" s="60" t="s">
        <v>14</v>
      </c>
      <c r="P3" s="56" t="s">
        <v>15</v>
      </c>
      <c r="Q3" s="60" t="s">
        <v>16</v>
      </c>
    </row>
    <row r="4" spans="1:17" s="6" customFormat="1" ht="51" customHeight="1" x14ac:dyDescent="0.2">
      <c r="A4" s="138">
        <v>1</v>
      </c>
      <c r="B4" s="131" t="s">
        <v>110</v>
      </c>
      <c r="C4" s="4">
        <v>1.1000000000000001</v>
      </c>
      <c r="D4" s="26" t="s">
        <v>17</v>
      </c>
      <c r="E4" s="130" t="s">
        <v>18</v>
      </c>
      <c r="F4" s="130" t="s">
        <v>19</v>
      </c>
      <c r="G4" s="27"/>
      <c r="H4" s="74"/>
      <c r="I4" s="74"/>
      <c r="J4" s="85"/>
      <c r="K4" s="27" t="s">
        <v>88</v>
      </c>
      <c r="L4" s="26" t="s">
        <v>87</v>
      </c>
      <c r="M4" s="5">
        <v>43191</v>
      </c>
      <c r="N4" s="27" t="s">
        <v>20</v>
      </c>
      <c r="O4" s="26" t="s">
        <v>21</v>
      </c>
      <c r="P4" s="27"/>
      <c r="Q4" s="26" t="s">
        <v>22</v>
      </c>
    </row>
    <row r="5" spans="1:17" s="6" customFormat="1" ht="38.25" x14ac:dyDescent="0.2">
      <c r="A5" s="138"/>
      <c r="B5" s="132"/>
      <c r="C5" s="4">
        <v>1.2</v>
      </c>
      <c r="D5" s="28" t="s">
        <v>86</v>
      </c>
      <c r="E5" s="130"/>
      <c r="F5" s="130"/>
      <c r="G5" s="27"/>
      <c r="H5" s="74"/>
      <c r="I5" s="74"/>
      <c r="J5" s="85"/>
      <c r="K5" s="27"/>
      <c r="L5" s="26" t="s">
        <v>123</v>
      </c>
      <c r="M5" s="5">
        <v>43466</v>
      </c>
      <c r="N5" s="27" t="s">
        <v>20</v>
      </c>
      <c r="O5" s="26" t="s">
        <v>23</v>
      </c>
      <c r="P5" s="27"/>
      <c r="Q5" s="26"/>
    </row>
    <row r="6" spans="1:17" s="6" customFormat="1" ht="25.5" x14ac:dyDescent="0.2">
      <c r="A6" s="138"/>
      <c r="B6" s="132"/>
      <c r="C6" s="4">
        <v>1.3</v>
      </c>
      <c r="D6" s="28" t="s">
        <v>105</v>
      </c>
      <c r="E6" s="130"/>
      <c r="F6" s="130"/>
      <c r="G6" s="27"/>
      <c r="H6" s="74"/>
      <c r="I6" s="74"/>
      <c r="J6" s="85"/>
      <c r="K6" s="27"/>
      <c r="L6" s="26" t="s">
        <v>126</v>
      </c>
      <c r="M6" s="5">
        <v>43678</v>
      </c>
      <c r="N6" s="27" t="s">
        <v>20</v>
      </c>
      <c r="O6" s="26" t="s">
        <v>24</v>
      </c>
      <c r="P6" s="27"/>
      <c r="Q6" s="26"/>
    </row>
    <row r="7" spans="1:17" s="6" customFormat="1" ht="37.5" customHeight="1" x14ac:dyDescent="0.2">
      <c r="A7" s="138"/>
      <c r="B7" s="132"/>
      <c r="C7" s="4">
        <v>1.4</v>
      </c>
      <c r="D7" s="28" t="s">
        <v>164</v>
      </c>
      <c r="E7" s="130"/>
      <c r="F7" s="130"/>
      <c r="G7" s="84"/>
      <c r="H7" s="80"/>
      <c r="I7" s="80"/>
      <c r="J7" s="86"/>
      <c r="K7" s="84"/>
      <c r="L7" s="26" t="s">
        <v>126</v>
      </c>
      <c r="M7" s="5">
        <v>43435</v>
      </c>
      <c r="N7" s="84" t="s">
        <v>20</v>
      </c>
      <c r="O7" s="26"/>
      <c r="P7" s="84"/>
      <c r="Q7" s="26"/>
    </row>
    <row r="8" spans="1:17" s="6" customFormat="1" ht="42.75" customHeight="1" x14ac:dyDescent="0.2">
      <c r="A8" s="138"/>
      <c r="B8" s="133"/>
      <c r="C8" s="4">
        <v>1.5</v>
      </c>
      <c r="D8" s="28" t="s">
        <v>175</v>
      </c>
      <c r="E8" s="130"/>
      <c r="F8" s="130"/>
      <c r="G8" s="84"/>
      <c r="H8" s="84"/>
      <c r="I8" s="84"/>
      <c r="J8" s="122">
        <v>327</v>
      </c>
      <c r="K8" s="84"/>
      <c r="L8" s="118" t="s">
        <v>126</v>
      </c>
      <c r="M8" s="5">
        <v>43800</v>
      </c>
      <c r="N8" s="119" t="s">
        <v>20</v>
      </c>
      <c r="O8" s="118"/>
      <c r="P8" s="119"/>
      <c r="Q8" s="118"/>
    </row>
    <row r="9" spans="1:17" s="7" customFormat="1" ht="21.75" customHeight="1" x14ac:dyDescent="0.2">
      <c r="A9" s="137" t="s">
        <v>75</v>
      </c>
      <c r="B9" s="137"/>
      <c r="C9" s="137"/>
      <c r="D9" s="137"/>
      <c r="E9" s="137"/>
      <c r="F9" s="137"/>
      <c r="G9" s="137"/>
      <c r="H9" s="87"/>
      <c r="I9" s="87"/>
      <c r="J9" s="123">
        <f>SUM(J4:J8)</f>
        <v>327</v>
      </c>
      <c r="K9" s="61"/>
      <c r="L9" s="61"/>
      <c r="M9" s="61"/>
      <c r="N9" s="61"/>
      <c r="O9" s="62"/>
      <c r="P9" s="61"/>
      <c r="Q9" s="62"/>
    </row>
    <row r="10" spans="1:17" ht="76.5" x14ac:dyDescent="0.2">
      <c r="A10" s="129">
        <v>2</v>
      </c>
      <c r="B10" s="134" t="s">
        <v>103</v>
      </c>
      <c r="C10" s="11">
        <v>2.1</v>
      </c>
      <c r="D10" s="25" t="s">
        <v>128</v>
      </c>
      <c r="E10" s="76" t="s">
        <v>25</v>
      </c>
      <c r="F10" s="76" t="s">
        <v>28</v>
      </c>
      <c r="G10" s="76" t="s">
        <v>111</v>
      </c>
      <c r="H10" s="75"/>
      <c r="I10" s="75"/>
      <c r="J10" s="88"/>
      <c r="K10" s="76" t="s">
        <v>112</v>
      </c>
      <c r="L10" s="26" t="s">
        <v>118</v>
      </c>
      <c r="M10" s="5">
        <v>43800</v>
      </c>
      <c r="N10" s="76" t="s">
        <v>27</v>
      </c>
      <c r="O10" s="25" t="s">
        <v>113</v>
      </c>
      <c r="P10" s="76">
        <v>1</v>
      </c>
      <c r="Q10" s="63"/>
    </row>
    <row r="11" spans="1:17" ht="51" x14ac:dyDescent="0.2">
      <c r="A11" s="129"/>
      <c r="B11" s="134"/>
      <c r="C11" s="11">
        <v>2.2000000000000002</v>
      </c>
      <c r="D11" s="25" t="s">
        <v>125</v>
      </c>
      <c r="E11" s="76" t="s">
        <v>25</v>
      </c>
      <c r="F11" s="76" t="s">
        <v>28</v>
      </c>
      <c r="G11" s="76" t="s">
        <v>111</v>
      </c>
      <c r="H11" s="75"/>
      <c r="I11" s="75"/>
      <c r="J11" s="88"/>
      <c r="K11" s="76" t="s">
        <v>112</v>
      </c>
      <c r="L11" s="25" t="s">
        <v>114</v>
      </c>
      <c r="M11" s="5">
        <v>43800</v>
      </c>
      <c r="N11" s="76" t="s">
        <v>27</v>
      </c>
      <c r="O11" s="25" t="s">
        <v>115</v>
      </c>
      <c r="P11" s="10" t="s">
        <v>116</v>
      </c>
      <c r="Q11" s="30"/>
    </row>
    <row r="12" spans="1:17" s="7" customFormat="1" ht="41.25" customHeight="1" x14ac:dyDescent="0.2">
      <c r="A12" s="129"/>
      <c r="B12" s="134"/>
      <c r="C12" s="11">
        <v>2.2999999999999998</v>
      </c>
      <c r="D12" s="25" t="s">
        <v>120</v>
      </c>
      <c r="E12" s="76" t="s">
        <v>25</v>
      </c>
      <c r="F12" s="76" t="s">
        <v>28</v>
      </c>
      <c r="G12" s="76" t="s">
        <v>111</v>
      </c>
      <c r="H12" s="75"/>
      <c r="I12" s="75"/>
      <c r="J12" s="88"/>
      <c r="K12" s="76" t="s">
        <v>112</v>
      </c>
      <c r="L12" s="25" t="s">
        <v>114</v>
      </c>
      <c r="M12" s="5">
        <v>43800</v>
      </c>
      <c r="N12" s="76" t="s">
        <v>27</v>
      </c>
      <c r="O12" s="25" t="s">
        <v>115</v>
      </c>
      <c r="P12" s="10" t="s">
        <v>117</v>
      </c>
      <c r="Q12" s="30"/>
    </row>
    <row r="13" spans="1:17" s="7" customFormat="1" ht="37.5" customHeight="1" x14ac:dyDescent="0.2">
      <c r="A13" s="129"/>
      <c r="B13" s="134"/>
      <c r="C13" s="11">
        <v>2.4</v>
      </c>
      <c r="D13" s="25" t="s">
        <v>155</v>
      </c>
      <c r="E13" s="76" t="s">
        <v>18</v>
      </c>
      <c r="F13" s="76" t="s">
        <v>28</v>
      </c>
      <c r="G13" s="76"/>
      <c r="H13" s="75"/>
      <c r="I13" s="75"/>
      <c r="J13" s="88"/>
      <c r="K13" s="76" t="s">
        <v>89</v>
      </c>
      <c r="L13" s="25"/>
      <c r="M13" s="5">
        <v>43800</v>
      </c>
      <c r="N13" s="76"/>
      <c r="O13" s="25"/>
      <c r="P13" s="76"/>
      <c r="Q13" s="30"/>
    </row>
    <row r="14" spans="1:17" s="7" customFormat="1" ht="25.5" x14ac:dyDescent="0.2">
      <c r="A14" s="129"/>
      <c r="B14" s="134"/>
      <c r="C14" s="11">
        <v>2.5</v>
      </c>
      <c r="D14" s="13" t="s">
        <v>29</v>
      </c>
      <c r="E14" s="76" t="s">
        <v>25</v>
      </c>
      <c r="F14" s="76"/>
      <c r="G14" s="76"/>
      <c r="H14" s="75"/>
      <c r="I14" s="75"/>
      <c r="J14" s="88"/>
      <c r="K14" s="76" t="s">
        <v>90</v>
      </c>
      <c r="L14" s="76"/>
      <c r="M14" s="5">
        <v>43800</v>
      </c>
      <c r="N14" s="76"/>
      <c r="O14" s="25"/>
      <c r="P14" s="76"/>
      <c r="Q14" s="30"/>
    </row>
    <row r="15" spans="1:17" s="7" customFormat="1" ht="21.75" customHeight="1" x14ac:dyDescent="0.2">
      <c r="A15" s="137" t="s">
        <v>30</v>
      </c>
      <c r="B15" s="137"/>
      <c r="C15" s="137"/>
      <c r="D15" s="137"/>
      <c r="E15" s="137"/>
      <c r="F15" s="137"/>
      <c r="G15" s="137"/>
      <c r="H15" s="89">
        <v>0.3</v>
      </c>
      <c r="I15" s="87"/>
      <c r="J15" s="87"/>
      <c r="K15" s="61"/>
      <c r="L15" s="61"/>
      <c r="M15" s="64"/>
      <c r="N15" s="61"/>
      <c r="O15" s="62"/>
      <c r="P15" s="61"/>
      <c r="Q15" s="62"/>
    </row>
    <row r="16" spans="1:17" s="7" customFormat="1" ht="54" customHeight="1" x14ac:dyDescent="0.2">
      <c r="A16" s="129">
        <v>3</v>
      </c>
      <c r="B16" s="129" t="s">
        <v>156</v>
      </c>
      <c r="C16" s="76">
        <v>3.1</v>
      </c>
      <c r="D16" s="14" t="s">
        <v>119</v>
      </c>
      <c r="E16" s="76" t="s">
        <v>31</v>
      </c>
      <c r="F16" s="76" t="s">
        <v>32</v>
      </c>
      <c r="G16" s="76" t="s">
        <v>33</v>
      </c>
      <c r="H16" s="98"/>
      <c r="I16" s="98"/>
      <c r="J16" s="90"/>
      <c r="K16" s="8" t="s">
        <v>91</v>
      </c>
      <c r="L16" s="25" t="s">
        <v>108</v>
      </c>
      <c r="M16" s="5">
        <v>43800</v>
      </c>
      <c r="N16" s="76" t="s">
        <v>27</v>
      </c>
      <c r="O16" s="25" t="s">
        <v>34</v>
      </c>
      <c r="P16" s="10"/>
      <c r="Q16" s="25" t="s">
        <v>35</v>
      </c>
    </row>
    <row r="17" spans="1:17" ht="38.25" x14ac:dyDescent="0.2">
      <c r="A17" s="129"/>
      <c r="B17" s="129"/>
      <c r="C17" s="76">
        <v>3.2</v>
      </c>
      <c r="D17" s="15" t="s">
        <v>129</v>
      </c>
      <c r="E17" s="76" t="s">
        <v>36</v>
      </c>
      <c r="F17" s="76" t="s">
        <v>32</v>
      </c>
      <c r="G17" s="76" t="s">
        <v>33</v>
      </c>
      <c r="H17" s="98"/>
      <c r="I17" s="98"/>
      <c r="J17" s="90"/>
      <c r="K17" s="8" t="s">
        <v>89</v>
      </c>
      <c r="L17" s="25" t="s">
        <v>37</v>
      </c>
      <c r="M17" s="5">
        <v>43800</v>
      </c>
      <c r="N17" s="76" t="s">
        <v>27</v>
      </c>
      <c r="O17" s="25" t="s">
        <v>38</v>
      </c>
      <c r="P17" s="76"/>
      <c r="Q17" s="25" t="s">
        <v>39</v>
      </c>
    </row>
    <row r="18" spans="1:17" ht="31.5" customHeight="1" x14ac:dyDescent="0.2">
      <c r="A18" s="129"/>
      <c r="B18" s="129"/>
      <c r="C18" s="76">
        <v>3.3</v>
      </c>
      <c r="D18" s="15" t="s">
        <v>100</v>
      </c>
      <c r="E18" s="76" t="s">
        <v>40</v>
      </c>
      <c r="F18" s="76" t="s">
        <v>41</v>
      </c>
      <c r="G18" s="76"/>
      <c r="H18" s="98"/>
      <c r="I18" s="98"/>
      <c r="J18" s="90"/>
      <c r="K18" s="8" t="s">
        <v>89</v>
      </c>
      <c r="L18" s="25" t="s">
        <v>101</v>
      </c>
      <c r="M18" s="5">
        <v>43800</v>
      </c>
      <c r="N18" s="76" t="s">
        <v>27</v>
      </c>
      <c r="O18" s="25" t="s">
        <v>102</v>
      </c>
      <c r="P18" s="76"/>
      <c r="Q18" s="25"/>
    </row>
    <row r="19" spans="1:17" ht="26.25" customHeight="1" x14ac:dyDescent="0.2">
      <c r="A19" s="129"/>
      <c r="B19" s="129"/>
      <c r="C19" s="76">
        <v>3.4</v>
      </c>
      <c r="D19" s="14" t="s">
        <v>99</v>
      </c>
      <c r="E19" s="76" t="s">
        <v>40</v>
      </c>
      <c r="F19" s="76" t="s">
        <v>41</v>
      </c>
      <c r="G19" s="76"/>
      <c r="H19" s="98"/>
      <c r="I19" s="98"/>
      <c r="J19" s="90"/>
      <c r="K19" s="8" t="s">
        <v>90</v>
      </c>
      <c r="L19" s="25" t="s">
        <v>109</v>
      </c>
      <c r="M19" s="5">
        <v>43800</v>
      </c>
      <c r="N19" s="76"/>
      <c r="O19" s="25"/>
      <c r="P19" s="76"/>
      <c r="Q19" s="25"/>
    </row>
    <row r="20" spans="1:17" ht="28.5" customHeight="1" x14ac:dyDescent="0.2">
      <c r="A20" s="129"/>
      <c r="B20" s="129"/>
      <c r="C20" s="76">
        <v>3.5</v>
      </c>
      <c r="D20" s="14" t="s">
        <v>106</v>
      </c>
      <c r="E20" s="76" t="s">
        <v>40</v>
      </c>
      <c r="F20" s="76" t="s">
        <v>107</v>
      </c>
      <c r="G20" s="76"/>
      <c r="H20" s="98"/>
      <c r="I20" s="98"/>
      <c r="J20" s="90"/>
      <c r="K20" s="8" t="s">
        <v>90</v>
      </c>
      <c r="L20" s="25"/>
      <c r="M20" s="5">
        <v>43800</v>
      </c>
      <c r="N20" s="76"/>
      <c r="O20" s="25"/>
      <c r="P20" s="76"/>
      <c r="Q20" s="25"/>
    </row>
    <row r="21" spans="1:17" s="7" customFormat="1" ht="21.75" customHeight="1" x14ac:dyDescent="0.2">
      <c r="A21" s="137" t="s">
        <v>42</v>
      </c>
      <c r="B21" s="137"/>
      <c r="C21" s="137"/>
      <c r="D21" s="137"/>
      <c r="E21" s="137"/>
      <c r="F21" s="137"/>
      <c r="G21" s="137"/>
      <c r="H21" s="91">
        <v>15.1</v>
      </c>
      <c r="I21" s="91"/>
      <c r="J21" s="91"/>
      <c r="K21" s="61"/>
      <c r="L21" s="65"/>
      <c r="M21" s="64"/>
      <c r="N21" s="61"/>
      <c r="O21" s="62"/>
      <c r="P21" s="61"/>
      <c r="Q21" s="62"/>
    </row>
    <row r="22" spans="1:17" ht="81" customHeight="1" x14ac:dyDescent="0.2">
      <c r="A22" s="76">
        <v>4</v>
      </c>
      <c r="B22" s="25" t="s">
        <v>157</v>
      </c>
      <c r="C22" s="76">
        <v>4.0999999999999996</v>
      </c>
      <c r="D22" s="14" t="s">
        <v>130</v>
      </c>
      <c r="E22" s="76" t="s">
        <v>36</v>
      </c>
      <c r="F22" s="76" t="s">
        <v>43</v>
      </c>
      <c r="G22" s="76" t="s">
        <v>44</v>
      </c>
      <c r="H22" s="93"/>
      <c r="I22" s="98"/>
      <c r="J22" s="90"/>
      <c r="K22" s="8" t="s">
        <v>90</v>
      </c>
      <c r="L22" s="25" t="s">
        <v>121</v>
      </c>
      <c r="M22" s="5">
        <v>43800</v>
      </c>
      <c r="N22" s="76" t="s">
        <v>27</v>
      </c>
      <c r="O22" s="25" t="s">
        <v>45</v>
      </c>
      <c r="P22" s="76">
        <v>18</v>
      </c>
      <c r="Q22" s="25" t="s">
        <v>46</v>
      </c>
    </row>
    <row r="23" spans="1:17" s="7" customFormat="1" ht="21.75" customHeight="1" x14ac:dyDescent="0.2">
      <c r="A23" s="137" t="s">
        <v>47</v>
      </c>
      <c r="B23" s="137"/>
      <c r="C23" s="137"/>
      <c r="D23" s="137"/>
      <c r="E23" s="137"/>
      <c r="F23" s="137"/>
      <c r="G23" s="137"/>
      <c r="H23" s="91">
        <v>15</v>
      </c>
      <c r="I23" s="91"/>
      <c r="J23" s="91"/>
      <c r="K23" s="61"/>
      <c r="L23" s="65"/>
      <c r="M23" s="64"/>
      <c r="N23" s="61"/>
      <c r="O23" s="62"/>
      <c r="P23" s="61"/>
      <c r="Q23" s="62"/>
    </row>
    <row r="24" spans="1:17" ht="63.75" x14ac:dyDescent="0.2">
      <c r="A24" s="135">
        <v>5</v>
      </c>
      <c r="B24" s="135" t="s">
        <v>95</v>
      </c>
      <c r="C24" s="76">
        <v>5.0999999999999996</v>
      </c>
      <c r="D24" s="14" t="s">
        <v>166</v>
      </c>
      <c r="E24" s="76" t="s">
        <v>36</v>
      </c>
      <c r="F24" s="76" t="s">
        <v>48</v>
      </c>
      <c r="G24" s="76" t="s">
        <v>52</v>
      </c>
      <c r="H24" s="94"/>
      <c r="I24" s="116"/>
      <c r="J24" s="95"/>
      <c r="K24" s="8" t="s">
        <v>90</v>
      </c>
      <c r="L24" s="25" t="s">
        <v>49</v>
      </c>
      <c r="M24" s="5">
        <v>43800</v>
      </c>
      <c r="N24" s="76" t="s">
        <v>27</v>
      </c>
      <c r="O24" s="25" t="s">
        <v>50</v>
      </c>
      <c r="P24" s="76">
        <v>50</v>
      </c>
      <c r="Q24" s="25" t="s">
        <v>51</v>
      </c>
    </row>
    <row r="25" spans="1:17" ht="63.75" x14ac:dyDescent="0.2">
      <c r="A25" s="139"/>
      <c r="B25" s="139"/>
      <c r="C25" s="76">
        <v>5.2</v>
      </c>
      <c r="D25" s="14" t="s">
        <v>165</v>
      </c>
      <c r="E25" s="76" t="s">
        <v>36</v>
      </c>
      <c r="F25" s="76" t="s">
        <v>48</v>
      </c>
      <c r="G25" s="76" t="s">
        <v>52</v>
      </c>
      <c r="H25" s="94"/>
      <c r="I25" s="116"/>
      <c r="J25" s="95"/>
      <c r="K25" s="8" t="s">
        <v>90</v>
      </c>
      <c r="L25" s="25" t="s">
        <v>49</v>
      </c>
      <c r="M25" s="5">
        <v>43800</v>
      </c>
      <c r="N25" s="76" t="s">
        <v>27</v>
      </c>
      <c r="O25" s="25" t="s">
        <v>50</v>
      </c>
      <c r="P25" s="76">
        <v>50</v>
      </c>
      <c r="Q25" s="25" t="s">
        <v>51</v>
      </c>
    </row>
    <row r="26" spans="1:17" s="7" customFormat="1" ht="21.75" customHeight="1" x14ac:dyDescent="0.2">
      <c r="A26" s="137" t="s">
        <v>176</v>
      </c>
      <c r="B26" s="137"/>
      <c r="C26" s="137"/>
      <c r="D26" s="137"/>
      <c r="E26" s="137"/>
      <c r="F26" s="137"/>
      <c r="G26" s="137"/>
      <c r="H26" s="91">
        <v>13.5</v>
      </c>
      <c r="I26" s="91"/>
      <c r="J26" s="91"/>
      <c r="K26" s="61"/>
      <c r="L26" s="65"/>
      <c r="M26" s="64"/>
      <c r="N26" s="61"/>
      <c r="O26" s="62"/>
      <c r="P26" s="61"/>
      <c r="Q26" s="62"/>
    </row>
    <row r="27" spans="1:17" s="112" customFormat="1" ht="57.75" customHeight="1" x14ac:dyDescent="0.2">
      <c r="A27" s="129">
        <v>6</v>
      </c>
      <c r="B27" s="101" t="s">
        <v>167</v>
      </c>
      <c r="C27" s="102">
        <v>6.1</v>
      </c>
      <c r="D27" s="103" t="s">
        <v>168</v>
      </c>
      <c r="E27" s="104" t="s">
        <v>36</v>
      </c>
      <c r="F27" s="104" t="s">
        <v>32</v>
      </c>
      <c r="G27" s="104" t="s">
        <v>52</v>
      </c>
      <c r="H27" s="105"/>
      <c r="I27" s="106"/>
      <c r="J27" s="107"/>
      <c r="K27" s="108"/>
      <c r="L27" s="109"/>
      <c r="M27" s="110"/>
      <c r="N27" s="108"/>
      <c r="O27" s="111"/>
      <c r="P27" s="108"/>
      <c r="Q27" s="111"/>
    </row>
    <row r="28" spans="1:17" ht="76.5" x14ac:dyDescent="0.25">
      <c r="A28" s="129"/>
      <c r="B28" s="22" t="s">
        <v>163</v>
      </c>
      <c r="C28" s="76">
        <v>6.2</v>
      </c>
      <c r="D28" s="25" t="s">
        <v>169</v>
      </c>
      <c r="E28" s="8" t="s">
        <v>36</v>
      </c>
      <c r="F28" s="8" t="s">
        <v>32</v>
      </c>
      <c r="G28" s="8" t="s">
        <v>170</v>
      </c>
      <c r="H28" s="117"/>
      <c r="I28" s="93"/>
      <c r="J28" s="96"/>
      <c r="K28" s="8" t="s">
        <v>90</v>
      </c>
      <c r="L28" s="25" t="s">
        <v>154</v>
      </c>
      <c r="M28" s="5">
        <v>43800</v>
      </c>
      <c r="N28" s="8" t="s">
        <v>27</v>
      </c>
      <c r="O28" s="29" t="s">
        <v>53</v>
      </c>
      <c r="P28" s="16">
        <v>100</v>
      </c>
      <c r="Q28" s="17" t="s">
        <v>54</v>
      </c>
    </row>
    <row r="29" spans="1:17" s="7" customFormat="1" ht="21.75" customHeight="1" x14ac:dyDescent="0.2">
      <c r="A29" s="137" t="s">
        <v>177</v>
      </c>
      <c r="B29" s="137"/>
      <c r="C29" s="137"/>
      <c r="D29" s="137"/>
      <c r="E29" s="137"/>
      <c r="F29" s="137"/>
      <c r="G29" s="137"/>
      <c r="H29" s="91">
        <v>4.75</v>
      </c>
      <c r="I29" s="91">
        <v>5</v>
      </c>
      <c r="J29" s="61"/>
      <c r="K29" s="61"/>
      <c r="L29" s="65"/>
      <c r="M29" s="64"/>
      <c r="N29" s="61"/>
      <c r="O29" s="62"/>
      <c r="P29" s="61"/>
      <c r="Q29" s="62"/>
    </row>
    <row r="30" spans="1:17" s="7" customFormat="1" ht="76.5" x14ac:dyDescent="0.2">
      <c r="A30" s="129">
        <v>7</v>
      </c>
      <c r="B30" s="135" t="s">
        <v>55</v>
      </c>
      <c r="C30" s="76">
        <v>7.1</v>
      </c>
      <c r="D30" s="14" t="s">
        <v>158</v>
      </c>
      <c r="E30" s="76" t="s">
        <v>56</v>
      </c>
      <c r="F30" s="76" t="s">
        <v>57</v>
      </c>
      <c r="G30" s="76" t="s">
        <v>58</v>
      </c>
      <c r="H30" s="93">
        <v>2.5</v>
      </c>
      <c r="I30" s="93">
        <v>10</v>
      </c>
      <c r="J30" s="97"/>
      <c r="K30" s="8" t="s">
        <v>94</v>
      </c>
      <c r="L30" s="25" t="s">
        <v>59</v>
      </c>
      <c r="M30" s="5">
        <v>43800</v>
      </c>
      <c r="N30" s="76" t="s">
        <v>27</v>
      </c>
      <c r="O30" s="25" t="s">
        <v>60</v>
      </c>
      <c r="P30" s="76">
        <v>250</v>
      </c>
      <c r="Q30" s="25" t="s">
        <v>61</v>
      </c>
    </row>
    <row r="31" spans="1:17" ht="38.25" x14ac:dyDescent="0.2">
      <c r="A31" s="129"/>
      <c r="B31" s="136"/>
      <c r="C31" s="76">
        <v>7.2</v>
      </c>
      <c r="D31" s="25" t="s">
        <v>173</v>
      </c>
      <c r="E31" s="76" t="s">
        <v>96</v>
      </c>
      <c r="F31" s="76" t="s">
        <v>97</v>
      </c>
      <c r="G31" s="121" t="s">
        <v>174</v>
      </c>
      <c r="H31" s="93">
        <v>0.75</v>
      </c>
      <c r="I31" s="124">
        <v>3</v>
      </c>
      <c r="J31" s="90"/>
      <c r="K31" s="25" t="s">
        <v>98</v>
      </c>
      <c r="L31" s="25"/>
      <c r="M31" s="5">
        <v>43800</v>
      </c>
      <c r="N31" s="76"/>
      <c r="O31" s="25"/>
      <c r="P31" s="66"/>
      <c r="Q31" s="12"/>
    </row>
    <row r="32" spans="1:17" s="7" customFormat="1" ht="51" x14ac:dyDescent="0.2">
      <c r="A32" s="129"/>
      <c r="B32" s="136"/>
      <c r="C32" s="81">
        <v>7.3</v>
      </c>
      <c r="D32" s="14" t="s">
        <v>153</v>
      </c>
      <c r="E32" s="81"/>
      <c r="F32" s="81" t="s">
        <v>83</v>
      </c>
      <c r="G32" s="81" t="s">
        <v>104</v>
      </c>
      <c r="H32" s="98"/>
      <c r="I32" s="98">
        <v>0.27100000000000002</v>
      </c>
      <c r="J32" s="97"/>
      <c r="K32" s="82" t="s">
        <v>26</v>
      </c>
      <c r="L32" s="82"/>
      <c r="M32" s="5">
        <v>43800</v>
      </c>
      <c r="N32" s="81"/>
      <c r="O32" s="82"/>
      <c r="P32" s="81"/>
      <c r="Q32" s="82"/>
    </row>
    <row r="33" spans="1:17" s="7" customFormat="1" ht="51" x14ac:dyDescent="0.2">
      <c r="A33" s="129"/>
      <c r="B33" s="136"/>
      <c r="C33" s="125">
        <v>7.4</v>
      </c>
      <c r="D33" s="14" t="s">
        <v>178</v>
      </c>
      <c r="E33" s="125" t="s">
        <v>96</v>
      </c>
      <c r="F33" s="77" t="s">
        <v>179</v>
      </c>
      <c r="G33" s="79" t="s">
        <v>180</v>
      </c>
      <c r="H33" s="78"/>
      <c r="I33" s="98">
        <v>50</v>
      </c>
      <c r="J33" s="98"/>
      <c r="K33" s="71"/>
      <c r="L33" s="71"/>
      <c r="M33" s="5">
        <v>43800</v>
      </c>
      <c r="N33" s="72"/>
      <c r="O33" s="72"/>
      <c r="P33" s="73"/>
      <c r="Q33" s="82"/>
    </row>
    <row r="34" spans="1:17" s="7" customFormat="1" ht="38.25" x14ac:dyDescent="0.2">
      <c r="A34" s="129"/>
      <c r="B34" s="136"/>
      <c r="C34" s="120">
        <v>7.5</v>
      </c>
      <c r="D34" s="14" t="s">
        <v>172</v>
      </c>
      <c r="E34" s="120"/>
      <c r="F34" s="77"/>
      <c r="G34" s="79"/>
      <c r="H34" s="78"/>
      <c r="I34" s="78"/>
      <c r="J34" s="98">
        <v>49</v>
      </c>
      <c r="K34" s="71" t="s">
        <v>26</v>
      </c>
      <c r="L34" s="71" t="s">
        <v>160</v>
      </c>
      <c r="M34" s="5">
        <v>43800</v>
      </c>
      <c r="N34" s="72" t="s">
        <v>20</v>
      </c>
      <c r="O34" s="72" t="s">
        <v>161</v>
      </c>
      <c r="P34" s="73">
        <v>1</v>
      </c>
      <c r="Q34" s="82" t="s">
        <v>162</v>
      </c>
    </row>
    <row r="35" spans="1:17" s="7" customFormat="1" ht="21.75" customHeight="1" x14ac:dyDescent="0.2">
      <c r="A35" s="137" t="s">
        <v>152</v>
      </c>
      <c r="B35" s="137"/>
      <c r="C35" s="137"/>
      <c r="D35" s="137"/>
      <c r="E35" s="137"/>
      <c r="F35" s="137"/>
      <c r="G35" s="137"/>
      <c r="H35" s="91">
        <f>SUM(H30:H34)</f>
        <v>3.25</v>
      </c>
      <c r="I35" s="91">
        <f>SUM(I30:I34)</f>
        <v>63.271000000000001</v>
      </c>
      <c r="J35" s="91">
        <f>SUM(J30:J34)</f>
        <v>49</v>
      </c>
      <c r="K35" s="61"/>
      <c r="L35" s="65"/>
      <c r="M35" s="64"/>
      <c r="N35" s="61"/>
      <c r="O35" s="62"/>
      <c r="P35" s="61"/>
      <c r="Q35" s="62"/>
    </row>
    <row r="36" spans="1:17" s="7" customFormat="1" ht="54.75" customHeight="1" x14ac:dyDescent="0.2">
      <c r="A36" s="76">
        <v>8</v>
      </c>
      <c r="B36" s="22" t="s">
        <v>76</v>
      </c>
      <c r="C36" s="23">
        <v>8.1</v>
      </c>
      <c r="D36" s="24" t="s">
        <v>159</v>
      </c>
      <c r="E36" s="76" t="s">
        <v>77</v>
      </c>
      <c r="F36" s="76" t="s">
        <v>78</v>
      </c>
      <c r="G36" s="76" t="s">
        <v>79</v>
      </c>
      <c r="H36" s="99"/>
      <c r="I36" s="93"/>
      <c r="J36" s="97"/>
      <c r="K36" s="8" t="s">
        <v>93</v>
      </c>
      <c r="L36" s="67" t="s">
        <v>80</v>
      </c>
      <c r="M36" s="5">
        <v>43435</v>
      </c>
      <c r="N36" s="23" t="s">
        <v>27</v>
      </c>
      <c r="O36" s="67" t="s">
        <v>81</v>
      </c>
      <c r="P36" s="10">
        <v>2500</v>
      </c>
      <c r="Q36" s="25" t="s">
        <v>82</v>
      </c>
    </row>
    <row r="37" spans="1:17" s="7" customFormat="1" ht="21.75" customHeight="1" x14ac:dyDescent="0.2">
      <c r="A37" s="137" t="s">
        <v>84</v>
      </c>
      <c r="B37" s="137"/>
      <c r="C37" s="137"/>
      <c r="D37" s="137"/>
      <c r="E37" s="137"/>
      <c r="F37" s="137"/>
      <c r="G37" s="137"/>
      <c r="H37" s="91"/>
      <c r="I37" s="91">
        <v>5.5</v>
      </c>
      <c r="J37" s="61"/>
      <c r="K37" s="61"/>
      <c r="L37" s="65"/>
      <c r="M37" s="64"/>
      <c r="N37" s="61"/>
      <c r="O37" s="62"/>
      <c r="P37" s="61"/>
      <c r="Q37" s="62"/>
    </row>
    <row r="38" spans="1:17" ht="48.75" customHeight="1" x14ac:dyDescent="0.2">
      <c r="A38" s="142">
        <v>9</v>
      </c>
      <c r="B38" s="143" t="s">
        <v>62</v>
      </c>
      <c r="C38" s="76">
        <v>9.1</v>
      </c>
      <c r="D38" s="25" t="s">
        <v>92</v>
      </c>
      <c r="E38" s="76" t="s">
        <v>63</v>
      </c>
      <c r="F38" s="76"/>
      <c r="G38" s="76" t="s">
        <v>64</v>
      </c>
      <c r="H38" s="93">
        <v>36</v>
      </c>
      <c r="I38" s="98"/>
      <c r="J38" s="90"/>
      <c r="K38" s="25" t="s">
        <v>90</v>
      </c>
      <c r="L38" s="25" t="s">
        <v>65</v>
      </c>
      <c r="M38" s="5">
        <v>43435</v>
      </c>
      <c r="N38" s="76" t="s">
        <v>66</v>
      </c>
      <c r="O38" s="25" t="s">
        <v>67</v>
      </c>
      <c r="P38" s="66">
        <v>1</v>
      </c>
      <c r="Q38" s="12"/>
    </row>
    <row r="39" spans="1:17" ht="50.25" customHeight="1" x14ac:dyDescent="0.2">
      <c r="A39" s="142"/>
      <c r="B39" s="143"/>
      <c r="C39" s="76">
        <v>9.1999999999999993</v>
      </c>
      <c r="D39" s="25" t="s">
        <v>85</v>
      </c>
      <c r="E39" s="76" t="s">
        <v>68</v>
      </c>
      <c r="F39" s="76"/>
      <c r="G39" s="76" t="s">
        <v>64</v>
      </c>
      <c r="H39" s="93">
        <v>1.1000000000000001</v>
      </c>
      <c r="I39" s="98"/>
      <c r="J39" s="90"/>
      <c r="K39" s="25" t="s">
        <v>94</v>
      </c>
      <c r="L39" s="25" t="s">
        <v>69</v>
      </c>
      <c r="M39" s="5">
        <v>43435</v>
      </c>
      <c r="N39" s="76" t="s">
        <v>66</v>
      </c>
      <c r="O39" s="25" t="s">
        <v>70</v>
      </c>
      <c r="P39" s="66">
        <v>1</v>
      </c>
      <c r="Q39" s="12"/>
    </row>
    <row r="40" spans="1:17" s="7" customFormat="1" ht="21.75" customHeight="1" x14ac:dyDescent="0.2">
      <c r="A40" s="137" t="s">
        <v>171</v>
      </c>
      <c r="B40" s="137"/>
      <c r="C40" s="137"/>
      <c r="D40" s="137"/>
      <c r="E40" s="137"/>
      <c r="F40" s="137"/>
      <c r="G40" s="137"/>
      <c r="H40" s="91">
        <f>SUM(H38:H39)</f>
        <v>37.1</v>
      </c>
      <c r="I40" s="91"/>
      <c r="J40" s="92"/>
      <c r="K40" s="61"/>
      <c r="L40" s="65"/>
      <c r="M40" s="64"/>
      <c r="N40" s="61"/>
      <c r="O40" s="62"/>
      <c r="P40" s="61"/>
      <c r="Q40" s="62"/>
    </row>
    <row r="41" spans="1:17" s="18" customFormat="1" ht="22.5" customHeight="1" x14ac:dyDescent="0.25">
      <c r="A41" s="141" t="s">
        <v>71</v>
      </c>
      <c r="B41" s="141"/>
      <c r="C41" s="141"/>
      <c r="D41" s="141"/>
      <c r="E41" s="141"/>
      <c r="F41" s="141"/>
      <c r="G41" s="141"/>
      <c r="H41" s="100">
        <f>+H40+H37+H35+H29+H26+H23+H21+H15+H9</f>
        <v>88.999999999999986</v>
      </c>
      <c r="I41" s="100">
        <f>+I40+I37+I35+I29+I26+I23+I21+I15+I9</f>
        <v>73.771000000000001</v>
      </c>
      <c r="J41" s="100">
        <f>+J40+J37+J35+J29+J26+J23+J21+J15+J9</f>
        <v>376</v>
      </c>
      <c r="K41" s="68"/>
      <c r="L41" s="69"/>
      <c r="M41" s="70"/>
      <c r="N41" s="68"/>
      <c r="O41" s="68"/>
      <c r="P41" s="68"/>
      <c r="Q41" s="68"/>
    </row>
    <row r="42" spans="1:17" ht="15.75" x14ac:dyDescent="0.25">
      <c r="E42" s="9"/>
      <c r="H42" s="140">
        <f>H41+I41</f>
        <v>162.77099999999999</v>
      </c>
      <c r="I42" s="140"/>
      <c r="J42" s="115"/>
      <c r="L42" s="9"/>
      <c r="M42" s="9"/>
      <c r="N42" s="9"/>
    </row>
    <row r="43" spans="1:17" x14ac:dyDescent="0.25">
      <c r="E43" s="9"/>
      <c r="H43" s="20"/>
      <c r="I43" s="21">
        <f>H42-H40</f>
        <v>125.67099999999999</v>
      </c>
      <c r="J43" s="21"/>
      <c r="L43" s="9"/>
      <c r="M43" s="9"/>
      <c r="N43" s="9"/>
    </row>
    <row r="44" spans="1:17" x14ac:dyDescent="0.25">
      <c r="E44" s="9"/>
      <c r="H44" s="20"/>
      <c r="I44" s="21">
        <f>H35+I35</f>
        <v>66.521000000000001</v>
      </c>
      <c r="J44" s="21"/>
      <c r="L44" s="9"/>
      <c r="M44" s="9"/>
      <c r="N44" s="9"/>
    </row>
    <row r="45" spans="1:17" x14ac:dyDescent="0.25">
      <c r="E45" s="9"/>
      <c r="H45" s="20"/>
      <c r="I45" s="21"/>
      <c r="J45" s="21"/>
      <c r="L45" s="9"/>
      <c r="M45" s="9"/>
      <c r="N45" s="9"/>
    </row>
    <row r="51" spans="4:4" x14ac:dyDescent="0.25">
      <c r="D51" s="113"/>
    </row>
    <row r="52" spans="4:4" x14ac:dyDescent="0.25">
      <c r="D52" s="113"/>
    </row>
    <row r="53" spans="4:4" x14ac:dyDescent="0.25">
      <c r="D53" s="114"/>
    </row>
    <row r="54" spans="4:4" x14ac:dyDescent="0.25">
      <c r="D54" s="114"/>
    </row>
    <row r="55" spans="4:4" x14ac:dyDescent="0.25">
      <c r="D55" s="114"/>
    </row>
  </sheetData>
  <mergeCells count="29">
    <mergeCell ref="A35:G35"/>
    <mergeCell ref="A37:G37"/>
    <mergeCell ref="H42:I42"/>
    <mergeCell ref="A40:G40"/>
    <mergeCell ref="A41:G41"/>
    <mergeCell ref="A38:A39"/>
    <mergeCell ref="B38:B39"/>
    <mergeCell ref="B30:B34"/>
    <mergeCell ref="A9:G9"/>
    <mergeCell ref="A15:G15"/>
    <mergeCell ref="A21:G21"/>
    <mergeCell ref="A23:G23"/>
    <mergeCell ref="A26:G26"/>
    <mergeCell ref="A29:G29"/>
    <mergeCell ref="A30:A34"/>
    <mergeCell ref="A27:A28"/>
    <mergeCell ref="A24:A25"/>
    <mergeCell ref="B24:B25"/>
    <mergeCell ref="A1:Q1"/>
    <mergeCell ref="K2:M2"/>
    <mergeCell ref="N2:Q2"/>
    <mergeCell ref="A10:A14"/>
    <mergeCell ref="A16:A20"/>
    <mergeCell ref="E4:E8"/>
    <mergeCell ref="F4:F8"/>
    <mergeCell ref="B4:B8"/>
    <mergeCell ref="B10:B14"/>
    <mergeCell ref="B16:B20"/>
    <mergeCell ref="A4:A8"/>
  </mergeCells>
  <printOptions horizontalCentered="1" verticalCentered="1"/>
  <pageMargins left="0.19685039370078741" right="0.19685039370078741" top="0.19685039370078741" bottom="0.19685039370078741" header="0.11811023622047245" footer="0.11811023622047245"/>
  <pageSetup paperSize="8" scale="69" fitToHeight="0" orientation="landscape" r:id="rId1"/>
  <headerFooter>
    <oddHeader>&amp;F</oddHeader>
    <oddFooter>&amp;C&amp;P</oddFooter>
  </headerFooter>
  <rowBreaks count="1" manualBreakCount="1">
    <brk id="2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G17"/>
  <sheetViews>
    <sheetView rightToLeft="1" view="pageBreakPreview" zoomScaleNormal="100" zoomScaleSheetLayoutView="100" workbookViewId="0">
      <selection activeCell="F12" sqref="F12"/>
    </sheetView>
  </sheetViews>
  <sheetFormatPr defaultColWidth="9" defaultRowHeight="16.5" x14ac:dyDescent="0.25"/>
  <cols>
    <col min="1" max="1" width="46.875" style="53" customWidth="1"/>
    <col min="2" max="2" width="17.875" style="55" customWidth="1"/>
    <col min="3" max="3" width="58.375" style="53" customWidth="1"/>
    <col min="4" max="4" width="9.25" style="53" customWidth="1"/>
    <col min="5" max="5" width="9.875" style="53" bestFit="1" customWidth="1"/>
    <col min="6" max="6" width="11.625" style="53" customWidth="1"/>
    <col min="7" max="7" width="13.375" style="53" bestFit="1" customWidth="1"/>
    <col min="8" max="8" width="22.125" style="53" bestFit="1" customWidth="1"/>
    <col min="9" max="16384" width="9" style="53"/>
  </cols>
  <sheetData>
    <row r="1" spans="1:7" s="31" customFormat="1" ht="32.25" customHeight="1" x14ac:dyDescent="0.2">
      <c r="A1" s="144" t="s">
        <v>131</v>
      </c>
      <c r="B1" s="145"/>
      <c r="C1" s="145"/>
    </row>
    <row r="2" spans="1:7" s="31" customFormat="1" ht="12.75" customHeight="1" thickBot="1" x14ac:dyDescent="0.25">
      <c r="A2" s="32" t="s">
        <v>132</v>
      </c>
      <c r="B2" s="33"/>
      <c r="C2" s="32"/>
    </row>
    <row r="3" spans="1:7" s="36" customFormat="1" ht="31.5" customHeight="1" thickBot="1" x14ac:dyDescent="0.25">
      <c r="A3" s="34" t="s">
        <v>133</v>
      </c>
      <c r="B3" s="35" t="s">
        <v>134</v>
      </c>
      <c r="C3" s="34" t="s">
        <v>135</v>
      </c>
    </row>
    <row r="4" spans="1:7" s="39" customFormat="1" ht="20.25" thickTop="1" thickBot="1" x14ac:dyDescent="0.25">
      <c r="A4" s="37" t="s">
        <v>136</v>
      </c>
      <c r="B4" s="38">
        <v>26495</v>
      </c>
      <c r="C4" s="37"/>
    </row>
    <row r="5" spans="1:7" s="39" customFormat="1" ht="26.25" customHeight="1" thickBot="1" x14ac:dyDescent="0.25">
      <c r="A5" s="40" t="s">
        <v>137</v>
      </c>
      <c r="B5" s="41">
        <v>2703</v>
      </c>
      <c r="C5" s="40"/>
      <c r="F5" s="42"/>
    </row>
    <row r="6" spans="1:7" s="39" customFormat="1" ht="55.5" customHeight="1" thickBot="1" x14ac:dyDescent="0.25">
      <c r="A6" s="43" t="s">
        <v>138</v>
      </c>
      <c r="B6" s="44">
        <v>3876</v>
      </c>
      <c r="C6" s="43" t="s">
        <v>139</v>
      </c>
      <c r="E6" s="42"/>
      <c r="F6" s="42"/>
      <c r="G6" s="42"/>
    </row>
    <row r="7" spans="1:7" s="39" customFormat="1" ht="75.75" thickBot="1" x14ac:dyDescent="0.25">
      <c r="A7" s="43" t="s">
        <v>140</v>
      </c>
      <c r="B7" s="44">
        <v>1271</v>
      </c>
      <c r="C7" s="43" t="s">
        <v>141</v>
      </c>
      <c r="F7" s="42"/>
    </row>
    <row r="8" spans="1:7" s="39" customFormat="1" ht="25.5" customHeight="1" thickBot="1" x14ac:dyDescent="0.25">
      <c r="A8" s="40" t="s">
        <v>142</v>
      </c>
      <c r="B8" s="41">
        <v>350</v>
      </c>
      <c r="C8" s="40"/>
      <c r="F8" s="42"/>
      <c r="G8" s="45"/>
    </row>
    <row r="9" spans="1:7" s="39" customFormat="1" ht="25.5" customHeight="1" thickBot="1" x14ac:dyDescent="0.25">
      <c r="A9" s="43" t="s">
        <v>143</v>
      </c>
      <c r="B9" s="44">
        <v>300</v>
      </c>
      <c r="C9" s="43"/>
      <c r="G9" s="46"/>
    </row>
    <row r="10" spans="1:7" s="39" customFormat="1" ht="45.75" thickBot="1" x14ac:dyDescent="0.25">
      <c r="A10" s="40" t="s">
        <v>144</v>
      </c>
      <c r="B10" s="41">
        <v>225</v>
      </c>
      <c r="C10" s="40" t="s">
        <v>145</v>
      </c>
      <c r="G10" s="47"/>
    </row>
    <row r="11" spans="1:7" s="39" customFormat="1" ht="63.75" customHeight="1" thickBot="1" x14ac:dyDescent="0.25">
      <c r="A11" s="48" t="s">
        <v>146</v>
      </c>
      <c r="B11" s="44">
        <v>200</v>
      </c>
      <c r="C11" s="49" t="s">
        <v>147</v>
      </c>
      <c r="G11" s="47"/>
    </row>
    <row r="12" spans="1:7" s="39" customFormat="1" ht="36.75" customHeight="1" thickBot="1" x14ac:dyDescent="0.25">
      <c r="A12" s="40" t="s">
        <v>148</v>
      </c>
      <c r="B12" s="41">
        <v>200</v>
      </c>
      <c r="C12" s="40"/>
      <c r="G12" s="47"/>
    </row>
    <row r="13" spans="1:7" s="39" customFormat="1" ht="37.5" customHeight="1" thickBot="1" x14ac:dyDescent="0.25">
      <c r="A13" s="48" t="s">
        <v>149</v>
      </c>
      <c r="B13" s="44">
        <v>380</v>
      </c>
      <c r="C13" s="48" t="s">
        <v>150</v>
      </c>
      <c r="G13" s="47"/>
    </row>
    <row r="14" spans="1:7" s="52" customFormat="1" ht="32.25" customHeight="1" thickBot="1" x14ac:dyDescent="0.25">
      <c r="A14" s="50" t="s">
        <v>72</v>
      </c>
      <c r="B14" s="51">
        <f>SUM(B4:B13)</f>
        <v>36000</v>
      </c>
      <c r="C14" s="50" t="s">
        <v>72</v>
      </c>
      <c r="G14" s="46"/>
    </row>
    <row r="15" spans="1:7" ht="20.25" customHeight="1" x14ac:dyDescent="0.2">
      <c r="A15" s="146" t="s">
        <v>151</v>
      </c>
      <c r="B15" s="147"/>
      <c r="C15" s="147"/>
    </row>
    <row r="17" spans="2:2" x14ac:dyDescent="0.25">
      <c r="B17" s="54"/>
    </row>
  </sheetData>
  <mergeCells count="2">
    <mergeCell ref="A1:C1"/>
    <mergeCell ref="A15:C15"/>
  </mergeCells>
  <printOptions horizontalCentered="1"/>
  <pageMargins left="0.11811023622047245" right="0.11811023622047245" top="1.3779527559055118" bottom="0.19685039370078741" header="0" footer="0"/>
  <pageSetup paperSize="9" scale="75" orientation="portrait" r:id="rId1"/>
  <headerFooter>
    <oddHeader>&amp;C&amp;G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3</vt:i4>
      </vt:variant>
    </vt:vector>
  </HeadingPairs>
  <TitlesOfParts>
    <vt:vector size="5" baseType="lpstr">
      <vt:lpstr>תכנית עבודה 2018</vt:lpstr>
      <vt:lpstr>שכר ותקורה 18 </vt:lpstr>
      <vt:lpstr>'שכר ותקורה 18 '!WPrint_Area_W</vt:lpstr>
      <vt:lpstr>'תכנית עבודה 2018'!WPrint_Area_W</vt:lpstr>
      <vt:lpstr>'תכנית עבודה 2018'!WPrint_TitlesW</vt:lpstr>
    </vt:vector>
  </TitlesOfParts>
  <Company>Jafi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shna</dc:creator>
  <cp:lastModifiedBy>shna</cp:lastModifiedBy>
  <cp:lastPrinted>2018-11-19T10:21:38Z</cp:lastPrinted>
  <dcterms:created xsi:type="dcterms:W3CDTF">2018-03-13T11:36:07Z</dcterms:created>
  <dcterms:modified xsi:type="dcterms:W3CDTF">2018-11-22T12:08:39Z</dcterms:modified>
</cp:coreProperties>
</file>